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21 Contrato 835 de 2025 Combustible\01 Ejecución 0835-2025 OC 149877 TERPEL\PAGO 13 DEL 01 AL 12 DE DICIEMBRE DE 2025\"/>
    </mc:Choice>
  </mc:AlternateContent>
  <xr:revisionPtr revIDLastSave="0" documentId="8_{FBC85555-6706-4089-9FCE-4CF34F5F1EE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Datos!$A$1:$AB$26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<sst xmlns="http://schemas.openxmlformats.org/spreadsheetml/2006/main" count="673" uniqueCount="260">
  <si>
    <t>Comprobante</t>
  </si>
  <si>
    <t>Fecha</t>
  </si>
  <si>
    <t>Hora</t>
  </si>
  <si>
    <t>Placa</t>
  </si>
  <si>
    <t>Producto</t>
  </si>
  <si>
    <t>Volumen</t>
  </si>
  <si>
    <t>Kilometraje</t>
  </si>
  <si>
    <t>Corte</t>
  </si>
  <si>
    <t>Estación de Servicio</t>
  </si>
  <si>
    <t>Total general</t>
  </si>
  <si>
    <t>Factura</t>
  </si>
  <si>
    <t>A</t>
  </si>
  <si>
    <t>G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</si>
  <si>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</si>
  <si>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</si>
  <si>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</si>
  <si>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</si>
  <si>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</si>
  <si>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</si>
  <si>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</si>
  <si>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</si>
  <si>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</si>
  <si>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</si>
  <si>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</si>
  <si>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</si>
  <si>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</si>
  <si>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</si>
  <si>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</si>
  <si>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</si>
  <si>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</si>
  <si>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</si>
  <si>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Datos</t>
  </si>
  <si>
    <t>Total Suma de Volumen</t>
  </si>
  <si>
    <t xml:space="preserve">REPORTE DE CONSUMOS </t>
  </si>
  <si>
    <t>Valor Factura</t>
  </si>
  <si>
    <t>Total Suma de Valor Factura</t>
  </si>
  <si>
    <t>Real</t>
  </si>
  <si>
    <t>BIOACEM B8</t>
  </si>
  <si>
    <t>A.C.P.M.</t>
  </si>
  <si>
    <t>GASOLINA CORRIENTE 8% OXIGENADA</t>
  </si>
  <si>
    <t>CORRIENTE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</si>
  <si>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</si>
  <si>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</si>
  <si>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</si>
  <si>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</si>
  <si>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</si>
  <si>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</si>
  <si>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BIODIESEL B2                            </t>
  </si>
  <si>
    <t xml:space="preserve">ACPM                                    </t>
  </si>
  <si>
    <t>GASOLINA CORRIENTE OXIGENADA 10%</t>
  </si>
  <si>
    <t>BIOACEM B2</t>
  </si>
  <si>
    <t xml:space="preserve">BIOACEM B8                              </t>
  </si>
  <si>
    <t xml:space="preserve">BIODIESEL B5                            </t>
  </si>
  <si>
    <t xml:space="preserve">GASOLINA EXTRA OXIGENADA 10%            </t>
  </si>
  <si>
    <t xml:space="preserve">GASOLINA CORRIENTE 8% OXIGENADA         </t>
  </si>
  <si>
    <t xml:space="preserve">GASOLINA CORRIENTE OXIGENADA 10%        </t>
  </si>
  <si>
    <t xml:space="preserve">BIOACEM B7                              </t>
  </si>
  <si>
    <t xml:space="preserve">BIOACEM B2                              </t>
  </si>
  <si>
    <t>GASOLINA EXTRA OXIGENADA 10%</t>
  </si>
  <si>
    <t>GASOLINA EXTRA</t>
  </si>
  <si>
    <t>GASOLINA CORRIENTE 2% OXIGENADA</t>
  </si>
  <si>
    <t>GASOLINA CORRIENTE 3% OXIGENADA.</t>
  </si>
  <si>
    <t>GASOLINA CORRIENTE 4% OXIGENADA</t>
  </si>
  <si>
    <t>GASOLINA CORRIENTE 5% OXIGENADA</t>
  </si>
  <si>
    <t>GASOLINA EXTRA 2% OXIGENADA</t>
  </si>
  <si>
    <t>GASOLINA EXTRA 3% OXIGENADA</t>
  </si>
  <si>
    <t>GASOLINA EXTRA 4% OXIGENADA</t>
  </si>
  <si>
    <t>GASOLINA CORRIENTE 6% OXIGENADA</t>
  </si>
  <si>
    <t>GASOLINA CORRIENTE 7% OXIGENADA</t>
  </si>
  <si>
    <t>GASOLINA EXTRA 5% OXIGENADA</t>
  </si>
  <si>
    <t>GASOLINA CORRIENTE 3% OXIGENADA</t>
  </si>
  <si>
    <t>GAS NATURAL VEHICULAR</t>
  </si>
  <si>
    <t>GNV</t>
  </si>
  <si>
    <t>BIODIESEL B9</t>
  </si>
  <si>
    <t>BIOACEM B9</t>
  </si>
  <si>
    <t>BIOACEM B12</t>
  </si>
  <si>
    <t>GASOLINA EXTRA 7% OXIGENADA</t>
  </si>
  <si>
    <t>BIOACEM B11</t>
  </si>
  <si>
    <t>GASOLINA EXTRA 6% OXIGENADA</t>
  </si>
  <si>
    <t>ACPM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</si>
  <si>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</si>
  <si>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</si>
  <si>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</si>
  <si>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</si>
  <si>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</si>
  <si>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</si>
  <si>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</si>
  <si>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</si>
  <si>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</si>
  <si>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</si>
  <si>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</si>
  <si>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</si>
  <si>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</si>
  <si>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</si>
  <si>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</si>
  <si>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</si>
  <si>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</si>
  <si>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</si>
  <si>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</si>
  <si>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</si>
  <si>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</si>
  <si>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</si>
  <si>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</si>
  <si>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</si>
  <si>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</si>
  <si>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</si>
  <si>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</si>
  <si>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</si>
  <si>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</si>
  <si>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</si>
  <si>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</si>
  <si>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</si>
  <si>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</si>
  <si>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</si>
  <si>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</si>
  <si>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</si>
  <si>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</si>
  <si>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</si>
  <si>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</si>
  <si>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</si>
  <si>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</si>
  <si>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</si>
  <si>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</si>
  <si>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BIOACEM B5</t>
  </si>
  <si>
    <t>Urea 1</t>
  </si>
  <si>
    <t>UREA</t>
  </si>
  <si>
    <t xml:space="preserve"> DE 2025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</si>
  <si>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</si>
  <si>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</si>
  <si>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</si>
  <si>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</si>
  <si>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</si>
  <si>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</si>
  <si>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</si>
  <si>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</si>
  <si>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</si>
  <si>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</si>
  <si>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</si>
  <si>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</si>
  <si>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</si>
  <si>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01/12/2025</t>
  </si>
  <si>
    <t>SABANA</t>
  </si>
  <si>
    <t>BOGOTÁ, D.C.</t>
  </si>
  <si>
    <t>Combustibles</t>
  </si>
  <si>
    <t>Bogotá</t>
  </si>
  <si>
    <t>En línea</t>
  </si>
  <si>
    <t>04/12/2025</t>
  </si>
  <si>
    <t>05/12/2025</t>
  </si>
  <si>
    <t>03/12/2025</t>
  </si>
  <si>
    <t>06/12/2025</t>
  </si>
  <si>
    <t>07/12/2025</t>
  </si>
  <si>
    <t>08/12/2025</t>
  </si>
  <si>
    <t>02/12/2025</t>
  </si>
  <si>
    <t>09/12/2025</t>
  </si>
  <si>
    <t>10/12/2025</t>
  </si>
  <si>
    <t>11/12/2025</t>
  </si>
  <si>
    <t>12/12/2025</t>
  </si>
  <si>
    <t>20:12</t>
  </si>
  <si>
    <t>21:24</t>
  </si>
  <si>
    <t>14:50</t>
  </si>
  <si>
    <t>06:07</t>
  </si>
  <si>
    <t>07:28</t>
  </si>
  <si>
    <t>05:43</t>
  </si>
  <si>
    <t>05:40</t>
  </si>
  <si>
    <t>05:32</t>
  </si>
  <si>
    <t>07:16</t>
  </si>
  <si>
    <t>21:53</t>
  </si>
  <si>
    <t>10:52</t>
  </si>
  <si>
    <t>09:52</t>
  </si>
  <si>
    <t>10:47</t>
  </si>
  <si>
    <t>EDS CENTRO BOGOTA</t>
  </si>
  <si>
    <t>04:43</t>
  </si>
  <si>
    <t>11:39</t>
  </si>
  <si>
    <t>07:08</t>
  </si>
  <si>
    <t>17:17</t>
  </si>
  <si>
    <t>01947069</t>
  </si>
  <si>
    <t>OBI772</t>
  </si>
  <si>
    <t>0040008484</t>
  </si>
  <si>
    <t>ALC MAYOR ACPM 149877</t>
  </si>
  <si>
    <t>292582</t>
  </si>
  <si>
    <t>01945456</t>
  </si>
  <si>
    <t>292228</t>
  </si>
  <si>
    <t>01948757</t>
  </si>
  <si>
    <t>292820</t>
  </si>
  <si>
    <t>01943385</t>
  </si>
  <si>
    <t>OBH314</t>
  </si>
  <si>
    <t>0040008483</t>
  </si>
  <si>
    <t>ALC MAYOR CORR 149877</t>
  </si>
  <si>
    <t>336082</t>
  </si>
  <si>
    <t>07:40</t>
  </si>
  <si>
    <t>10:21</t>
  </si>
  <si>
    <t>06:06</t>
  </si>
  <si>
    <t>EDS JAVERIANA</t>
  </si>
  <si>
    <t>02422830</t>
  </si>
  <si>
    <t>OLO563</t>
  </si>
  <si>
    <t>141691</t>
  </si>
  <si>
    <t>06:38</t>
  </si>
  <si>
    <t>05:22</t>
  </si>
  <si>
    <t>02632850</t>
  </si>
  <si>
    <t>OBI771</t>
  </si>
  <si>
    <t>351120</t>
  </si>
  <si>
    <t>01943179</t>
  </si>
  <si>
    <t>291672</t>
  </si>
  <si>
    <t>01943888</t>
  </si>
  <si>
    <t>OLM971</t>
  </si>
  <si>
    <t>181252</t>
  </si>
  <si>
    <t>01944086</t>
  </si>
  <si>
    <t>291935</t>
  </si>
  <si>
    <t>01941372</t>
  </si>
  <si>
    <t>OBI770</t>
  </si>
  <si>
    <t>317160</t>
  </si>
  <si>
    <t>02636536</t>
  </si>
  <si>
    <t>OBG442</t>
  </si>
  <si>
    <t>177234</t>
  </si>
  <si>
    <t>01949647</t>
  </si>
  <si>
    <t>293025</t>
  </si>
  <si>
    <t>01947805</t>
  </si>
  <si>
    <t>OLO562</t>
  </si>
  <si>
    <t>145910</t>
  </si>
  <si>
    <t>01947796</t>
  </si>
  <si>
    <t>OKZ959</t>
  </si>
  <si>
    <t>173141</t>
  </si>
  <si>
    <t>05:34</t>
  </si>
  <si>
    <t>02422940</t>
  </si>
  <si>
    <t>336343</t>
  </si>
  <si>
    <t>01505977</t>
  </si>
  <si>
    <t>352001</t>
  </si>
  <si>
    <t>05:51</t>
  </si>
  <si>
    <t>01947210</t>
  </si>
  <si>
    <t>OLM972</t>
  </si>
  <si>
    <t>163999</t>
  </si>
  <si>
    <t>01948592</t>
  </si>
  <si>
    <t>OBI768</t>
  </si>
  <si>
    <t>269639</t>
  </si>
  <si>
    <t>02421697</t>
  </si>
  <si>
    <t>351538</t>
  </si>
  <si>
    <t>01501114</t>
  </si>
  <si>
    <t>269395</t>
  </si>
  <si>
    <t>01941335</t>
  </si>
  <si>
    <t>01942217</t>
  </si>
  <si>
    <t>291357</t>
  </si>
  <si>
    <t>02633304</t>
  </si>
  <si>
    <t>OBI720</t>
  </si>
  <si>
    <t>229603</t>
  </si>
  <si>
    <t>01941339</t>
  </si>
  <si>
    <t>291115</t>
  </si>
  <si>
    <t>145562</t>
  </si>
  <si>
    <t>02635240</t>
  </si>
  <si>
    <t>OKZ914</t>
  </si>
  <si>
    <t>111585</t>
  </si>
  <si>
    <t>Precio Especial</t>
  </si>
  <si>
    <t>1 AL 12 DE DICIEMBRE</t>
  </si>
  <si>
    <t>BOGOTA DISTRITO CAPITAL</t>
  </si>
  <si>
    <t>key</t>
  </si>
  <si>
    <t>1000800910391026</t>
  </si>
  <si>
    <t>1000800910391027</t>
  </si>
  <si>
    <t>1000800910691026</t>
  </si>
  <si>
    <t>1000800910691027</t>
  </si>
  <si>
    <t>Total ALC MAYOR ACPM 149877</t>
  </si>
  <si>
    <t>Total ALC MAYOR CORR 149877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</si>
</sst>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6" fontId="27" fillId="0" borderId="23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35" fillId="0" borderId="10" xfId="0" applyFont="1" applyBorder="1" applyAlignment="1">
      <alignment horizontal="center" vertical="center"/>
    </xf>
    <xf numFmtId="0" fontId="27" fillId="26" borderId="28" xfId="0" applyFont="1" applyFill="1" applyBorder="1"/>
    <xf numFmtId="0" fontId="27" fillId="26" borderId="29" xfId="0" applyFont="1" applyFill="1" applyBorder="1"/>
    <xf numFmtId="166" fontId="27" fillId="26" borderId="30" xfId="0" applyNumberFormat="1" applyFont="1" applyFill="1" applyBorder="1" applyAlignment="1">
      <alignment horizontal="center"/>
    </xf>
    <xf numFmtId="165" fontId="27" fillId="26" borderId="27" xfId="0" applyNumberFormat="1" applyFont="1" applyFill="1" applyBorder="1" applyAlignment="1">
      <alignment horizontal="center"/>
    </xf>
    <xf numFmtId="166" fontId="27" fillId="26" borderId="31" xfId="0" applyNumberFormat="1" applyFont="1" applyFill="1" applyBorder="1" applyAlignment="1">
      <alignment horizontal="center"/>
    </xf>
    <xf numFmtId="165" fontId="27" fillId="26" borderId="31" xfId="0" applyNumberFormat="1" applyFont="1" applyFill="1" applyBorder="1" applyAlignment="1">
      <alignment horizontal="center"/>
    </xf>
    <xf numFmtId="166" fontId="27" fillId="0" borderId="11" xfId="0" applyNumberFormat="1" applyFont="1" applyBorder="1" applyAlignment="1">
      <alignment horizontal="center"/>
    </xf>
    <xf numFmtId="166" fontId="27" fillId="0" borderId="24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166" fontId="27" fillId="26" borderId="28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7"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6007.759588541667" createdVersion="8" refreshedVersion="8" minRefreshableVersion="3" recordCount="25" xr:uid="{B6788004-B5F0-489A-BEDA-68720661F743}">
  <cacheSource type="worksheet">
    <worksheetSource ref="A1:AA26" sheet="Datos"/>
  </cacheSource>
  <cacheFields count="27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0">
      <sharedItems/>
    </cacheField>
    <cacheField name="Centro de Costo" numFmtId="0">
      <sharedItems count="19">
        <s v="ALC MAYOR CORR 149877"/>
        <s v="ALC MAYOR ACPM 149877"/>
        <s v="OC 149030 OPERATIVOS - SSCJ" u="1"/>
        <s v="OC 142310 SDM-OPERATIVOS" u="1"/>
        <s v="OC 142312 SDM-GRUPO GUIA" u="1"/>
        <s v="OC 141851" u="1"/>
        <s v="SEC DIST GOBIERNO OC 141174" u="1"/>
        <s v="BOMBEROS BOGOTA UAECOB OC 150023" u="1"/>
        <s v="SEC DE EDU OC 129184" u="1"/>
        <s v="OC 149276 FDL CIUDAD BOLIVAR" u="1"/>
        <s v="FDL SANTAFE OC  OC 153263" u="1"/>
        <s v="FDL USAQUEN OC 137811" u="1"/>
        <s v="OC 127680 FDL USME" u="1"/>
        <s v="OC 142611 ADMINISTRATIVOS-SEC DIST SEG" u="1"/>
        <s v="OC 127233 FDL SUMAPAZ" u="1"/>
        <s v="OC 149922 FDL BARRIOS UNIDOS" u="1"/>
        <s v="OC 142313  SDM-ADMINISTRATIVOS" u="1"/>
        <s v="OC 125538 FDL BOSA" u="1"/>
        <s v="OC 156635 SEC DIST PLANEACION" u="1"/>
      </sharedItems>
    </cacheField>
    <cacheField name="Ciudad" numFmtId="0">
      <sharedItems/>
    </cacheField>
    <cacheField name="Categoría" numFmtId="0">
      <sharedItems count="1">
        <s v="A"/>
      </sharedItems>
    </cacheField>
    <cacheField name="Producto" numFmtId="0">
      <sharedItems count="2">
        <s v="CORRIENTE"/>
        <s v="A.C.P.M."/>
      </sharedItems>
    </cacheField>
    <cacheField name="Total Venta" numFmtId="164">
      <sharedItems containsSemiMixedTypes="0" containsString="0" containsNumber="1" minValue="77542.720000000001" maxValue="201810.18"/>
    </cacheField>
    <cacheField name="Volumen" numFmtId="168">
      <sharedItems containsSemiMixedTypes="0" containsString="0" containsNumber="1" minValue="5.7350000000000003" maxValue="18.446999999999999"/>
    </cacheField>
    <cacheField name="Precio" numFmtId="164">
      <sharedItems containsSemiMixedTypes="0" containsString="0" containsNumber="1" containsInteger="1" minValue="10590" maxValue="15750"/>
    </cacheField>
    <cacheField name="key" numFmtId="164">
      <sharedItems/>
    </cacheField>
    <cacheField name="Precio Facturado" numFmtId="164">
      <sharedItems containsSemiMixedTypes="0" containsString="0" containsNumber="1" containsInteger="1" minValue="10590" maxValue="15750"/>
    </cacheField>
    <cacheField name="Precio Especial" numFmtId="164">
      <sharedItems containsSemiMixedTypes="0" containsString="0" containsNumber="1" minValue="11084.52" maxValue="16600.080000000002"/>
    </cacheField>
    <cacheField name="Valor Factura" numFmtId="164">
      <sharedItems containsSemiMixedTypes="0" containsString="0" containsNumber="1" minValue="78567.07776" maxValue="204476.14043999999"/>
    </cacheField>
    <cacheField name="Estación de Servicio" numFmtId="0">
      <sharedItems count="57">
        <s v="EDS CENTRO BOGOTA"/>
        <s v="EDS JAVERIANA"/>
        <s v="EDS BUENOS AIRES" u="1"/>
        <s v="EDS ALTAMIRA" u="1"/>
        <s v="EDS BETANIA" u="1"/>
        <s v="EDS LAS VILLAS PROPIA" u="1"/>
        <s v="EDS CALLE 13" u="1"/>
        <s v="EDS PASEO LA 15" u="1"/>
        <s v="EDS PRIMERA DE MAYO" u="1"/>
        <s v="EDS SANTANDER" u="1"/>
        <s v="EDS VILLA ALSACIA" u="1"/>
        <s v="EDS TERPEL LA MARIANA" u="1"/>
        <s v="EDS PALOQUEMAO" u="1"/>
        <s v="EDS LA CONEJERA" u="1"/>
        <s v="EDS MOTOMART" u="1"/>
        <s v="EDS CRUZ ROJA" u="1"/>
        <s v="EDS VILLA CLAUDIA" u="1"/>
        <s v="EDS AV CIUDAD DE CALI" u="1"/>
        <s v="EDS LA 49" u="1"/>
        <s v="EDS CARRERA 10" u="1"/>
        <s v="EDS EL GANADERO" u="1"/>
        <s v="EDS LAS VEGAS" u="1"/>
        <s v="EDS INCOCENTRO" u="1"/>
        <s v="EDS TERPEL PONTEVEDRA" u="1"/>
        <s v="EDS TERPEL CARRERA" u="1"/>
        <s v="EDS LA JUANA" u="1"/>
        <s v="EDS FONTIBON" u="1"/>
        <s v="EDS LOS ABUELOS" u="1"/>
        <s v="EDS AVENIDA BOYACA SUR" u="1"/>
        <s v="EDS TERPEL LA BOGOTANA" u="1"/>
        <s v="EDS AMERICAS BOGOTA" u="1"/>
        <s v="EDS TRINIDAD" u="1"/>
        <s v="EDS SEVILLANA" u="1"/>
        <s v="EDS TERPEL AVENIDA 28" u="1"/>
        <s v="EDS COMPOSTELA" u="1"/>
        <s v="EDS TERPEL SAN ANDRES" u="1"/>
        <s v="EDS PASADENA" u="1"/>
        <s v="EDS MATATIGRES" u="1"/>
        <s v="EDS ROOSVELT" u="1"/>
        <s v="EDS CALLE 127 (PLAZA 127)" u="1"/>
        <s v="EDS LA ESTRELLITA" u="1"/>
        <s v="EDS EL TRIANGULO BOGOTA -OT" u="1"/>
        <s v="EDS AMERICAS 2" u="1"/>
        <s v="EDS CONTADOR" u="1"/>
        <s v="EDS COLON" u="1"/>
        <s v="EDS JUAN MARTIN" u="1"/>
        <s v="EDS PALMAS" u="1"/>
        <s v="EDS ICOTRANS" u="1"/>
        <s v="EDS ENGATIVA" u="1"/>
        <s v="EDS AVDA BOYACA" u="1"/>
        <s v="EDS EL DORADO OPAIN" u="1"/>
        <s v="EDS PRADERA AV 68" u="1"/>
        <s v="EDS TERMINAL BOGOTA" u="1"/>
        <s v="EDS SAN PATRICIO OT" u="1"/>
        <s v="EDS PORTAL DE ALAMOS" u="1"/>
        <s v="EDS TERMINAL DE CARGA" u="1"/>
        <s v="EDS CALASANZ" u="1"/>
      </sharedItems>
    </cacheField>
    <cacheField name="Corte" numFmtId="0">
      <sharedItems count="1">
        <s v="1 AL 12 DE DICIEMBRE"/>
      </sharedItems>
    </cacheField>
    <cacheField name="Factura" numFmtId="0">
      <sharedItems containsSemiMixedTypes="0" containsString="0" containsNumber="1" containsInteger="1" minValue="9019610552" maxValue="9019612008" count="9">
        <n v="9019610557"/>
        <n v="9019610552"/>
        <n v="9019612008" u="1"/>
        <n v="9019611991" u="1"/>
        <n v="9019610603" u="1"/>
        <n v="9019610560" u="1"/>
        <n v="9019610563" u="1"/>
        <n v="9019610571" u="1"/>
        <n v="9019610625" u="1"/>
      </sharedItems>
    </cacheField>
    <cacheField name="ID Ceco" numFmtId="0">
      <sharedItems containsSemiMixedTypes="0" containsString="0" containsNumber="1" containsInteger="1" minValue="1026" maxValue="1027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0">
      <sharedItems containsSemiMixedTypes="0" containsString="0" containsNumber="1" containsInteger="1" minValue="1039" maxValue="1069"/>
    </cacheField>
    <cacheField name="Canal Venta" numFmtId="0">
      <sharedItems/>
    </cacheField>
    <cacheField name="Contrato" numFmtId="0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01941335"/>
    <s v="01/12/2025"/>
    <s v="05:22"/>
    <s v="OLO562"/>
    <x v="0"/>
    <s v="BOGOTÁ, D.C."/>
    <x v="0"/>
    <x v="0"/>
    <n v="119700"/>
    <n v="7.6"/>
    <n v="15750"/>
    <s v="1000800910391026"/>
    <n v="15750"/>
    <n v="16600.080000000002"/>
    <n v="126160.60800000001"/>
    <x v="0"/>
    <x v="0"/>
    <x v="0"/>
    <n v="1026"/>
    <n v="10008009"/>
    <s v="SABANA"/>
    <n v="1039"/>
    <s v="Combustibles"/>
    <s v="0040008483"/>
    <s v="Bogotá"/>
    <s v="145562"/>
    <s v="En línea"/>
  </r>
  <r>
    <s v="01941339"/>
    <s v="01/12/2025"/>
    <s v="05:34"/>
    <s v="OBI772"/>
    <x v="1"/>
    <s v="BOGOTÁ, D.C."/>
    <x v="0"/>
    <x v="1"/>
    <n v="95188.94"/>
    <n v="8.7010000000000005"/>
    <n v="10940"/>
    <s v="1000800910391027"/>
    <n v="10940"/>
    <n v="11084.52"/>
    <n v="96446.408520000012"/>
    <x v="0"/>
    <x v="0"/>
    <x v="1"/>
    <n v="1027"/>
    <n v="10008009"/>
    <s v="SABANA"/>
    <n v="1039"/>
    <s v="Combustibles"/>
    <s v="0040008484"/>
    <s v="Bogotá"/>
    <s v="291115"/>
    <s v="En línea"/>
  </r>
  <r>
    <s v="01941372"/>
    <s v="01/12/2025"/>
    <s v="06:38"/>
    <s v="OBI770"/>
    <x v="1"/>
    <s v="BOGOTÁ, D.C."/>
    <x v="0"/>
    <x v="1"/>
    <n v="115055.98"/>
    <n v="10.516999999999999"/>
    <n v="10940"/>
    <s v="1000800910391027"/>
    <n v="10940"/>
    <n v="11084.52"/>
    <n v="116575.89684"/>
    <x v="0"/>
    <x v="0"/>
    <x v="1"/>
    <n v="1027"/>
    <n v="10008009"/>
    <s v="SABANA"/>
    <n v="1039"/>
    <s v="Combustibles"/>
    <s v="0040008484"/>
    <s v="Bogotá"/>
    <s v="317160"/>
    <s v="En línea"/>
  </r>
  <r>
    <s v="01942217"/>
    <s v="02/12/2025"/>
    <s v="05:51"/>
    <s v="OBI772"/>
    <x v="1"/>
    <s v="BOGOTÁ, D.C."/>
    <x v="0"/>
    <x v="1"/>
    <n v="96272"/>
    <n v="8.8000000000000007"/>
    <n v="10940"/>
    <s v="1000800910391027"/>
    <n v="10940"/>
    <n v="11084.52"/>
    <n v="97543.776000000013"/>
    <x v="0"/>
    <x v="0"/>
    <x v="1"/>
    <n v="1027"/>
    <n v="10008009"/>
    <s v="SABANA"/>
    <n v="1039"/>
    <s v="Combustibles"/>
    <s v="0040008484"/>
    <s v="Bogotá"/>
    <s v="291357"/>
    <s v="En línea"/>
  </r>
  <r>
    <s v="02632850"/>
    <s v="02/12/2025"/>
    <s v="11:39"/>
    <s v="OBI771"/>
    <x v="1"/>
    <s v="BOGOTÁ, D.C."/>
    <x v="0"/>
    <x v="1"/>
    <n v="127188.44"/>
    <n v="11.625999999999999"/>
    <n v="10940"/>
    <s v="1000800910391027"/>
    <n v="10940"/>
    <n v="11084.52"/>
    <n v="128868.61952000001"/>
    <x v="0"/>
    <x v="0"/>
    <x v="1"/>
    <n v="1027"/>
    <n v="10008009"/>
    <s v="SABANA"/>
    <n v="1039"/>
    <s v="Combustibles"/>
    <s v="0040008484"/>
    <s v="Bogotá"/>
    <s v="351120"/>
    <s v="En línea"/>
  </r>
  <r>
    <s v="01943179"/>
    <s v="03/12/2025"/>
    <s v="06:06"/>
    <s v="OBI772"/>
    <x v="1"/>
    <s v="BOGOTÁ, D.C."/>
    <x v="0"/>
    <x v="1"/>
    <n v="120471.28"/>
    <n v="11.012"/>
    <n v="10940"/>
    <s v="1000800910391027"/>
    <n v="10940"/>
    <n v="11084.52"/>
    <n v="122062.73424000001"/>
    <x v="0"/>
    <x v="0"/>
    <x v="1"/>
    <n v="1027"/>
    <n v="10008009"/>
    <s v="SABANA"/>
    <n v="1039"/>
    <s v="Combustibles"/>
    <s v="0040008484"/>
    <s v="Bogotá"/>
    <s v="291672"/>
    <s v="En línea"/>
  </r>
  <r>
    <s v="02633304"/>
    <s v="03/12/2025"/>
    <s v="07:16"/>
    <s v="OBI720"/>
    <x v="1"/>
    <s v="BOGOTÁ, D.C."/>
    <x v="0"/>
    <x v="1"/>
    <n v="201810.18"/>
    <n v="18.446999999999999"/>
    <n v="10940"/>
    <s v="1000800910391027"/>
    <n v="10940"/>
    <n v="11084.52"/>
    <n v="204476.14043999999"/>
    <x v="0"/>
    <x v="0"/>
    <x v="1"/>
    <n v="1027"/>
    <n v="10008009"/>
    <s v="SABANA"/>
    <n v="1039"/>
    <s v="Combustibles"/>
    <s v="0040008484"/>
    <s v="Bogotá"/>
    <s v="229603"/>
    <s v="En línea"/>
  </r>
  <r>
    <s v="01943385"/>
    <s v="03/12/2025"/>
    <s v="09:52"/>
    <s v="OBH314"/>
    <x v="0"/>
    <s v="BOGOTÁ, D.C."/>
    <x v="0"/>
    <x v="0"/>
    <n v="152223.75"/>
    <n v="9.6649999999999991"/>
    <n v="15750"/>
    <s v="1000800910391026"/>
    <n v="15750"/>
    <n v="16600.080000000002"/>
    <n v="160439.7732"/>
    <x v="0"/>
    <x v="0"/>
    <x v="0"/>
    <n v="1026"/>
    <n v="10008009"/>
    <s v="SABANA"/>
    <n v="1039"/>
    <s v="Combustibles"/>
    <s v="0040008483"/>
    <s v="Bogotá"/>
    <s v="336082"/>
    <s v="En línea"/>
  </r>
  <r>
    <s v="01501114"/>
    <s v="03/12/2025"/>
    <s v="14:50"/>
    <s v="OBI768"/>
    <x v="0"/>
    <s v="BOGOTÁ, D.C."/>
    <x v="0"/>
    <x v="0"/>
    <n v="89752.75"/>
    <n v="5.7350000000000003"/>
    <n v="15650"/>
    <s v="1000800910691026"/>
    <n v="15650"/>
    <n v="16600.080000000002"/>
    <n v="95201.458800000022"/>
    <x v="1"/>
    <x v="0"/>
    <x v="0"/>
    <n v="1026"/>
    <n v="10008009"/>
    <s v="SABANA"/>
    <n v="1069"/>
    <s v="Combustibles"/>
    <s v="0040008483"/>
    <s v="Bogotá"/>
    <s v="269395"/>
    <s v="En línea"/>
  </r>
  <r>
    <s v="01943888"/>
    <s v="03/12/2025"/>
    <s v="20:12"/>
    <s v="OLM971"/>
    <x v="1"/>
    <s v="BOGOTÁ, D.C."/>
    <x v="0"/>
    <x v="1"/>
    <n v="138500.4"/>
    <n v="12.66"/>
    <n v="10940"/>
    <s v="1000800910391027"/>
    <n v="10940"/>
    <n v="11084.52"/>
    <n v="140330.0232"/>
    <x v="0"/>
    <x v="0"/>
    <x v="1"/>
    <n v="1027"/>
    <n v="10008009"/>
    <s v="SABANA"/>
    <n v="1039"/>
    <s v="Combustibles"/>
    <s v="0040008484"/>
    <s v="Bogotá"/>
    <s v="181252"/>
    <s v="En línea"/>
  </r>
  <r>
    <s v="01944086"/>
    <s v="04/12/2025"/>
    <s v="05:40"/>
    <s v="OBI772"/>
    <x v="1"/>
    <s v="BOGOTÁ, D.C."/>
    <x v="0"/>
    <x v="1"/>
    <n v="102081.14"/>
    <n v="9.3309999999999995"/>
    <n v="10940"/>
    <s v="1000800910391027"/>
    <n v="10940"/>
    <n v="11084.52"/>
    <n v="103429.65612"/>
    <x v="0"/>
    <x v="0"/>
    <x v="1"/>
    <n v="1027"/>
    <n v="10008009"/>
    <s v="SABANA"/>
    <n v="1039"/>
    <s v="Combustibles"/>
    <s v="0040008484"/>
    <s v="Bogotá"/>
    <s v="291935"/>
    <s v="En línea"/>
  </r>
  <r>
    <s v="01945456"/>
    <s v="05/12/2025"/>
    <s v="17:17"/>
    <s v="OBI772"/>
    <x v="1"/>
    <s v="BOGOTÁ, D.C."/>
    <x v="0"/>
    <x v="1"/>
    <n v="123392.26"/>
    <n v="11.279"/>
    <n v="10940"/>
    <s v="1000800910391027"/>
    <n v="10940"/>
    <n v="11084.52"/>
    <n v="125022.30108"/>
    <x v="0"/>
    <x v="0"/>
    <x v="1"/>
    <n v="1027"/>
    <n v="10008009"/>
    <s v="SABANA"/>
    <n v="1039"/>
    <s v="Combustibles"/>
    <s v="0040008484"/>
    <s v="Bogotá"/>
    <s v="292228"/>
    <s v="En línea"/>
  </r>
  <r>
    <s v="02421697"/>
    <s v="06/12/2025"/>
    <s v="05:43"/>
    <s v="OBI771"/>
    <x v="1"/>
    <s v="BOGOTÁ, D.C."/>
    <x v="0"/>
    <x v="1"/>
    <n v="130193.46"/>
    <n v="12.294"/>
    <n v="10590"/>
    <s v="1000800910691027"/>
    <n v="10590"/>
    <n v="11084.52"/>
    <n v="136273.08888000002"/>
    <x v="1"/>
    <x v="0"/>
    <x v="1"/>
    <n v="1027"/>
    <n v="10008009"/>
    <s v="SABANA"/>
    <n v="1069"/>
    <s v="Combustibles"/>
    <s v="0040008484"/>
    <s v="Bogotá"/>
    <s v="351538"/>
    <s v="En línea"/>
  </r>
  <r>
    <s v="02635240"/>
    <s v="06/12/2025"/>
    <s v="10:47"/>
    <s v="OKZ914"/>
    <x v="0"/>
    <s v="BOGOTÁ, D.C."/>
    <x v="0"/>
    <x v="0"/>
    <n v="178668"/>
    <n v="11.343999999999999"/>
    <n v="15750"/>
    <s v="1000800910391026"/>
    <n v="15750"/>
    <n v="16600.080000000002"/>
    <n v="188311.30752"/>
    <x v="0"/>
    <x v="0"/>
    <x v="0"/>
    <n v="1026"/>
    <n v="10008009"/>
    <s v="SABANA"/>
    <n v="1039"/>
    <s v="Combustibles"/>
    <s v="0040008483"/>
    <s v="Bogotá"/>
    <s v="111585"/>
    <s v="En línea"/>
  </r>
  <r>
    <s v="01947069"/>
    <s v="07/12/2025"/>
    <s v="21:24"/>
    <s v="OBI772"/>
    <x v="1"/>
    <s v="BOGOTÁ, D.C."/>
    <x v="0"/>
    <x v="1"/>
    <n v="117058"/>
    <n v="10.7"/>
    <n v="10940"/>
    <s v="1000800910391027"/>
    <n v="10940"/>
    <n v="11084.52"/>
    <n v="118604.364"/>
    <x v="0"/>
    <x v="0"/>
    <x v="1"/>
    <n v="1027"/>
    <n v="10008009"/>
    <s v="SABANA"/>
    <n v="1039"/>
    <s v="Combustibles"/>
    <s v="0040008484"/>
    <s v="Bogotá"/>
    <s v="292582"/>
    <s v="En línea"/>
  </r>
  <r>
    <s v="01947210"/>
    <s v="08/12/2025"/>
    <s v="07:40"/>
    <s v="OLM972"/>
    <x v="1"/>
    <s v="BOGOTÁ, D.C."/>
    <x v="0"/>
    <x v="1"/>
    <n v="151212.68"/>
    <n v="13.821999999999999"/>
    <n v="10940"/>
    <s v="1000800910391027"/>
    <n v="10940"/>
    <n v="11084.52"/>
    <n v="153210.23543999999"/>
    <x v="0"/>
    <x v="0"/>
    <x v="1"/>
    <n v="1027"/>
    <n v="10008009"/>
    <s v="SABANA"/>
    <n v="1039"/>
    <s v="Combustibles"/>
    <s v="0040008484"/>
    <s v="Bogotá"/>
    <s v="163999"/>
    <s v="En línea"/>
  </r>
  <r>
    <s v="01947796"/>
    <s v="09/12/2025"/>
    <s v="04:43"/>
    <s v="OKZ959"/>
    <x v="0"/>
    <s v="BOGOTÁ, D.C."/>
    <x v="0"/>
    <x v="0"/>
    <n v="187850.25"/>
    <n v="11.927"/>
    <n v="15750"/>
    <s v="1000800910391026"/>
    <n v="15750"/>
    <n v="16600.080000000002"/>
    <n v="197989.15416000001"/>
    <x v="0"/>
    <x v="0"/>
    <x v="0"/>
    <n v="1026"/>
    <n v="10008009"/>
    <s v="SABANA"/>
    <n v="1039"/>
    <s v="Combustibles"/>
    <s v="0040008483"/>
    <s v="Bogotá"/>
    <s v="173141"/>
    <s v="En línea"/>
  </r>
  <r>
    <s v="01947805"/>
    <s v="09/12/2025"/>
    <s v="05:32"/>
    <s v="OLO562"/>
    <x v="0"/>
    <s v="BOGOTÁ, D.C."/>
    <x v="0"/>
    <x v="0"/>
    <n v="134536.5"/>
    <n v="8.5419999999999998"/>
    <n v="15750"/>
    <s v="1000800910391026"/>
    <n v="15750"/>
    <n v="16600.080000000002"/>
    <n v="141797.88336000001"/>
    <x v="0"/>
    <x v="0"/>
    <x v="0"/>
    <n v="1026"/>
    <n v="10008009"/>
    <s v="SABANA"/>
    <n v="1039"/>
    <s v="Combustibles"/>
    <s v="0040008483"/>
    <s v="Bogotá"/>
    <s v="145910"/>
    <s v="En línea"/>
  </r>
  <r>
    <s v="02422830"/>
    <s v="09/12/2025"/>
    <s v="07:08"/>
    <s v="OLO563"/>
    <x v="0"/>
    <s v="BOGOTÁ, D.C."/>
    <x v="0"/>
    <x v="0"/>
    <n v="116952.45"/>
    <n v="7.4729999999999999"/>
    <n v="15650"/>
    <s v="1000800910691026"/>
    <n v="15650"/>
    <n v="16600.080000000002"/>
    <n v="124052.39784000001"/>
    <x v="1"/>
    <x v="0"/>
    <x v="0"/>
    <n v="1026"/>
    <n v="10008009"/>
    <s v="SABANA"/>
    <n v="1069"/>
    <s v="Combustibles"/>
    <s v="0040008483"/>
    <s v="Bogotá"/>
    <s v="141691"/>
    <s v="En línea"/>
  </r>
  <r>
    <s v="02422940"/>
    <s v="09/12/2025"/>
    <s v="10:21"/>
    <s v="OBH314"/>
    <x v="0"/>
    <s v="BOGOTÁ, D.C."/>
    <x v="0"/>
    <x v="0"/>
    <n v="136796.65"/>
    <n v="8.7409999999999997"/>
    <n v="15650"/>
    <s v="1000800910691026"/>
    <n v="15650"/>
    <n v="16600.080000000002"/>
    <n v="145101.29928000001"/>
    <x v="1"/>
    <x v="0"/>
    <x v="0"/>
    <n v="1026"/>
    <n v="10008009"/>
    <s v="SABANA"/>
    <n v="1069"/>
    <s v="Combustibles"/>
    <s v="0040008483"/>
    <s v="Bogotá"/>
    <s v="336343"/>
    <s v="En línea"/>
  </r>
  <r>
    <s v="01948592"/>
    <s v="09/12/2025"/>
    <s v="21:53"/>
    <s v="OBI768"/>
    <x v="0"/>
    <s v="BOGOTÁ, D.C."/>
    <x v="0"/>
    <x v="0"/>
    <n v="107336.25"/>
    <n v="6.8150000000000004"/>
    <n v="15750"/>
    <s v="1000800910391026"/>
    <n v="15750"/>
    <n v="16600.080000000002"/>
    <n v="113129.54520000002"/>
    <x v="0"/>
    <x v="0"/>
    <x v="0"/>
    <n v="1026"/>
    <n v="10008009"/>
    <s v="SABANA"/>
    <n v="1039"/>
    <s v="Combustibles"/>
    <s v="0040008483"/>
    <s v="Bogotá"/>
    <s v="269639"/>
    <s v="En línea"/>
  </r>
  <r>
    <s v="01948757"/>
    <s v="10/12/2025"/>
    <s v="06:07"/>
    <s v="OBI772"/>
    <x v="1"/>
    <s v="BOGOTÁ, D.C."/>
    <x v="0"/>
    <x v="1"/>
    <n v="91819.42"/>
    <n v="8.3930000000000007"/>
    <n v="10940"/>
    <s v="1000800910391027"/>
    <n v="10940"/>
    <n v="11084.52"/>
    <n v="93032.376360000009"/>
    <x v="0"/>
    <x v="0"/>
    <x v="1"/>
    <n v="1027"/>
    <n v="10008009"/>
    <s v="SABANA"/>
    <n v="1039"/>
    <s v="Combustibles"/>
    <s v="0040008484"/>
    <s v="Bogotá"/>
    <s v="292820"/>
    <s v="En línea"/>
  </r>
  <r>
    <s v="02636536"/>
    <s v="10/12/2025"/>
    <s v="07:28"/>
    <s v="OBG442"/>
    <x v="1"/>
    <s v="BOGOTÁ, D.C."/>
    <x v="0"/>
    <x v="1"/>
    <n v="119617.96"/>
    <n v="10.933999999999999"/>
    <n v="10940"/>
    <s v="1000800910391027"/>
    <n v="10940"/>
    <n v="11084.52"/>
    <n v="121198.14168"/>
    <x v="0"/>
    <x v="0"/>
    <x v="1"/>
    <n v="1027"/>
    <n v="10008009"/>
    <s v="SABANA"/>
    <n v="1039"/>
    <s v="Combustibles"/>
    <s v="0040008484"/>
    <s v="Bogotá"/>
    <s v="177234"/>
    <s v="En línea"/>
  </r>
  <r>
    <s v="01949647"/>
    <s v="11/12/2025"/>
    <s v="07:40"/>
    <s v="OBI772"/>
    <x v="1"/>
    <s v="BOGOTÁ, D.C."/>
    <x v="0"/>
    <x v="1"/>
    <n v="77542.720000000001"/>
    <n v="7.0880000000000001"/>
    <n v="10940"/>
    <s v="1000800910391027"/>
    <n v="10940"/>
    <n v="11084.52"/>
    <n v="78567.07776"/>
    <x v="0"/>
    <x v="0"/>
    <x v="1"/>
    <n v="1027"/>
    <n v="10008009"/>
    <s v="SABANA"/>
    <n v="1039"/>
    <s v="Combustibles"/>
    <s v="0040008484"/>
    <s v="Bogotá"/>
    <s v="293025"/>
    <s v="En línea"/>
  </r>
  <r>
    <s v="01505977"/>
    <s v="12/12/2025"/>
    <s v="10:52"/>
    <s v="OBI771"/>
    <x v="1"/>
    <s v="BOGOTÁ, D.C."/>
    <x v="0"/>
    <x v="1"/>
    <n v="148577.70000000001"/>
    <n v="14.03"/>
    <n v="10590"/>
    <s v="1000800910691027"/>
    <n v="10590"/>
    <n v="11084.52"/>
    <n v="155515.8156"/>
    <x v="1"/>
    <x v="0"/>
    <x v="1"/>
    <n v="1027"/>
    <n v="10008009"/>
    <s v="SABANA"/>
    <n v="1069"/>
    <s v="Combustibles"/>
    <s v="0040008484"/>
    <s v="Bogotá"/>
    <s v="352001"/>
    <s v="En líne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D4502D-4092-4BFE-92F0-1DE7A30B4403}" name="Tabla" cacheId="0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0" firstHeaderRow="1" firstDataRow="3" firstDataCol="5"/>
  <pivotFields count="27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0">
        <item x="1"/>
        <item x="0"/>
        <item m="1" x="7"/>
        <item m="1" x="10"/>
        <item m="1" x="11"/>
        <item m="1" x="17"/>
        <item m="1" x="14"/>
        <item m="1" x="12"/>
        <item m="1" x="5"/>
        <item m="1" x="3"/>
        <item m="1" x="4"/>
        <item m="1" x="16"/>
        <item m="1" x="13"/>
        <item m="1" x="2"/>
        <item m="1" x="9"/>
        <item m="1" x="15"/>
        <item m="1" x="18"/>
        <item m="1" x="8"/>
        <item m="1" x="6"/>
        <item t="default"/>
      </items>
    </pivotField>
    <pivotField compact="0" outline="0" showAll="0"/>
    <pivotField axis="axisRow" compact="0" outline="0" showAll="0" defaultSubtotal="0">
      <items count="1">
        <item x="0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numFmtId="164" outline="0" showAll="0"/>
    <pivotField dataField="1" compact="0" outline="0" subtotalTop="0" showAll="0" includeNewItemsInFilter="1"/>
    <pivotField compact="0" numFmtId="164" outline="0" showAll="0"/>
    <pivotField compact="0" outline="0" showAll="0"/>
    <pivotField compact="0" numFmtId="164" outline="0" showAll="0"/>
    <pivotField compact="0" numFmtId="164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7">
        <item m="1" x="27"/>
        <item m="1" x="36"/>
        <item m="1" x="22"/>
        <item m="1" x="54"/>
        <item m="1" x="2"/>
        <item m="1" x="6"/>
        <item m="1" x="42"/>
        <item m="1" x="12"/>
        <item m="1" x="32"/>
        <item m="1" x="19"/>
        <item m="1" x="11"/>
        <item m="1" x="41"/>
        <item m="1" x="28"/>
        <item m="1" x="51"/>
        <item m="1" x="5"/>
        <item m="1" x="26"/>
        <item m="1" x="15"/>
        <item m="1" x="8"/>
        <item m="1" x="46"/>
        <item m="1" x="34"/>
        <item m="1" x="14"/>
        <item m="1" x="30"/>
        <item m="1" x="43"/>
        <item m="1" x="35"/>
        <item m="1" x="7"/>
        <item m="1" x="23"/>
        <item x="0"/>
        <item m="1" x="21"/>
        <item m="1" x="17"/>
        <item m="1" x="44"/>
        <item m="1" x="53"/>
        <item m="1" x="25"/>
        <item m="1" x="39"/>
        <item m="1" x="52"/>
        <item m="1" x="16"/>
        <item m="1" x="10"/>
        <item m="1" x="13"/>
        <item m="1" x="40"/>
        <item m="1" x="4"/>
        <item m="1" x="18"/>
        <item m="1" x="45"/>
        <item m="1" x="31"/>
        <item m="1" x="48"/>
        <item x="1"/>
        <item m="1" x="47"/>
        <item m="1" x="38"/>
        <item m="1" x="50"/>
        <item m="1" x="37"/>
        <item m="1" x="29"/>
        <item m="1" x="3"/>
        <item m="1" x="20"/>
        <item m="1" x="49"/>
        <item m="1" x="24"/>
        <item m="1" x="33"/>
        <item m="1" x="9"/>
        <item m="1" x="56"/>
        <item m="1" x="55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sortType="ascending" rankBy="0" defaultSubtotal="0">
      <items count="1">
        <item x="0"/>
      </items>
    </pivotField>
    <pivotField axis="axisRow" compact="0" outline="0" subtotalTop="0" showAll="0" includeNewItemsInFilter="1" sortType="descending" defaultSubtotal="0">
      <items count="9">
        <item x="1"/>
        <item x="0"/>
        <item m="1" x="5"/>
        <item m="1" x="6"/>
        <item m="1" x="7"/>
        <item m="1" x="4"/>
        <item m="1" x="8"/>
        <item m="1" x="3"/>
        <item m="1" x="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6"/>
    <field x="4"/>
    <field x="6"/>
    <field x="17"/>
    <field x="15"/>
  </rowFields>
  <rowItems count="7">
    <i>
      <x/>
      <x/>
      <x/>
      <x/>
      <x v="26"/>
    </i>
    <i r="4">
      <x v="43"/>
    </i>
    <i t="default" r="1">
      <x/>
    </i>
    <i r="1">
      <x v="1"/>
      <x/>
      <x v="1"/>
      <x v="26"/>
    </i>
    <i r="4">
      <x v="43"/>
    </i>
    <i t="default" r="1">
      <x v="1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4" baseField="5" baseItem="0" numFmtId="165"/>
  </dataFields>
  <formats count="36">
    <format dxfId="36">
      <pivotArea field="17" type="button" dataOnly="0" labelOnly="1" outline="0" axis="axisRow" fieldPosition="3"/>
    </format>
    <format dxfId="35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4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3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2">
      <pivotArea type="all" dataOnly="0" outline="0" fieldPosition="0"/>
    </format>
    <format dxfId="31">
      <pivotArea type="all" dataOnly="0" outline="0" fieldPosition="0"/>
    </format>
    <format dxfId="30">
      <pivotArea outline="0" fieldPosition="0">
        <references count="1">
          <reference field="4294967294" count="1">
            <x v="1"/>
          </reference>
        </references>
      </pivotArea>
    </format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dataOnly="0" labelOnly="1" outline="0" fieldPosition="0">
        <references count="1">
          <reference field="7" count="0"/>
        </references>
      </pivotArea>
    </format>
    <format dxfId="27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6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dataOnly="0" labelOnly="1" outline="0" fieldPosition="0">
        <references count="1">
          <reference field="7" count="0"/>
        </references>
      </pivotArea>
    </format>
    <format dxfId="20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type="origin" dataOnly="0" labelOnly="1" outline="0" fieldPosition="0"/>
    </format>
    <format dxfId="15">
      <pivotArea field="7" type="button" dataOnly="0" labelOnly="1" outline="0" axis="axisCol" fieldPosition="0"/>
    </format>
    <format dxfId="14">
      <pivotArea field="-2" type="button" dataOnly="0" labelOnly="1" outline="0" axis="axisCol" fieldPosition="1"/>
    </format>
    <format dxfId="13">
      <pivotArea type="topRight" dataOnly="0" labelOnly="1" outline="0" fieldPosition="0"/>
    </format>
    <format dxfId="12">
      <pivotArea field="15" type="button" dataOnly="0" labelOnly="1" outline="0" axis="axisRow" fieldPosition="4"/>
    </format>
    <format dxfId="11">
      <pivotArea field="17" type="button" dataOnly="0" labelOnly="1" outline="0" axis="axisRow" fieldPosition="3"/>
    </format>
    <format dxfId="10">
      <pivotArea dataOnly="0" labelOnly="1" outline="0" fieldPosition="0">
        <references count="1">
          <reference field="15" count="0"/>
        </references>
      </pivotArea>
    </format>
    <format dxfId="9">
      <pivotArea dataOnly="0" labelOnly="1" grandRow="1" outline="0" fieldPosition="0"/>
    </format>
    <format dxfId="8">
      <pivotArea dataOnly="0" labelOnly="1" outline="0" fieldPosition="0">
        <references count="2">
          <reference field="15" count="0" selected="0"/>
          <reference field="17" count="0"/>
        </references>
      </pivotArea>
    </format>
    <format dxfId="7">
      <pivotArea dataOnly="0" labelOnly="1" outline="0" fieldPosition="0">
        <references count="1">
          <reference field="7" count="0"/>
        </references>
      </pivotArea>
    </format>
    <format dxfId="6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3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11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13</v>
      </c>
      <c r="E2" s="1">
        <v>1</v>
      </c>
    </row>
    <row r="3" spans="1:5">
      <c r="A3">
        <f ca="1">IF(OR(B3=$A$46,B3=0),"",OFFSET(Tabla!$A$1,$C3,$A$2))</f>
        <v>77.841999999999999</v>
      </c>
      <c r="B3" t="str">
        <f ca="1">OFFSET(Tabla!$A$1,C3,$B$2)</f>
        <v>Total ALC MAYOR CORR 149877</v>
      </c>
      <c r="C3" s="1">
        <v>18</v>
      </c>
      <c r="D3" s="1" t="s">
        <v>14</v>
      </c>
      <c r="E3" s="1">
        <v>2</v>
      </c>
    </row>
    <row r="4" spans="1:5">
      <c r="A4" t="str">
        <f ca="1">IF(OR(B4=$A$46,B4=0),"",OFFSET(Tabla!$A$1,$C4,$A$2))</f>
        <v/>
      </c>
      <c r="B4">
        <f ca="1">OFFSET(Tabla!$A$1,C4,$B$2)</f>
        <v>0</v>
      </c>
      <c r="C4" s="1">
        <v>19</v>
      </c>
      <c r="D4" s="1" t="s">
        <v>15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16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17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12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18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19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20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21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22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23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24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25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26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27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28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29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30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9</v>
      </c>
    </row>
    <row r="599" spans="1:2">
      <c r="A599" s="8" t="s">
        <v>4</v>
      </c>
      <c r="B599" s="8" t="s">
        <v>36</v>
      </c>
    </row>
    <row r="600" spans="1:2">
      <c r="A600" s="8" t="s">
        <v>37</v>
      </c>
      <c r="B600" s="8" t="s">
        <v>38</v>
      </c>
    </row>
    <row r="601" spans="1:2">
      <c r="A601" s="8" t="s">
        <v>39</v>
      </c>
      <c r="B601" s="8" t="s">
        <v>40</v>
      </c>
    </row>
    <row r="602" spans="1:2">
      <c r="A602" s="8" t="s">
        <v>67</v>
      </c>
      <c r="B602" s="8" t="s">
        <v>40</v>
      </c>
    </row>
    <row r="603" spans="1:2">
      <c r="A603" s="8" t="s">
        <v>41</v>
      </c>
      <c r="B603" s="8" t="s">
        <v>38</v>
      </c>
    </row>
    <row r="604" spans="1:2">
      <c r="A604" s="8" t="s">
        <v>42</v>
      </c>
      <c r="B604" s="8" t="s">
        <v>38</v>
      </c>
    </row>
    <row r="605" spans="1:2">
      <c r="A605" s="8" t="s">
        <v>43</v>
      </c>
      <c r="B605" s="8" t="s">
        <v>40</v>
      </c>
    </row>
    <row r="606" spans="1:2">
      <c r="A606" s="8" t="s">
        <v>44</v>
      </c>
      <c r="B606" s="8" t="s">
        <v>45</v>
      </c>
    </row>
    <row r="607" spans="1:2">
      <c r="A607" s="8" t="s">
        <v>46</v>
      </c>
      <c r="B607" s="8" t="s">
        <v>38</v>
      </c>
    </row>
    <row r="608" spans="1:2">
      <c r="A608" s="8" t="s">
        <v>57</v>
      </c>
      <c r="B608" s="8" t="s">
        <v>38</v>
      </c>
    </row>
    <row r="609" spans="1:2">
      <c r="A609" s="8" t="s">
        <v>47</v>
      </c>
      <c r="B609" s="8" t="s">
        <v>38</v>
      </c>
    </row>
    <row r="610" spans="1:2">
      <c r="A610" s="8" t="s">
        <v>48</v>
      </c>
      <c r="B610" s="8" t="s">
        <v>38</v>
      </c>
    </row>
    <row r="611" spans="1:2">
      <c r="A611" s="8" t="s">
        <v>49</v>
      </c>
      <c r="B611" s="8" t="s">
        <v>40</v>
      </c>
    </row>
    <row r="612" spans="1:2">
      <c r="A612" s="8" t="s">
        <v>63</v>
      </c>
      <c r="B612" s="8" t="s">
        <v>40</v>
      </c>
    </row>
    <row r="613" spans="1:2">
      <c r="A613" s="8" t="s">
        <v>67</v>
      </c>
      <c r="B613" s="8" t="s">
        <v>40</v>
      </c>
    </row>
    <row r="614" spans="1:2">
      <c r="A614" s="8" t="s">
        <v>70</v>
      </c>
      <c r="B614" s="8" t="s">
        <v>40</v>
      </c>
    </row>
    <row r="615" spans="1:2">
      <c r="A615" s="8" t="s">
        <v>68</v>
      </c>
      <c r="B615" s="8" t="s">
        <v>40</v>
      </c>
    </row>
    <row r="616" spans="1:2">
      <c r="A616" s="8" t="s">
        <v>69</v>
      </c>
      <c r="B616" s="8" t="s">
        <v>45</v>
      </c>
    </row>
    <row r="617" spans="1:2">
      <c r="A617" s="8" t="s">
        <v>66</v>
      </c>
      <c r="B617" s="8" t="s">
        <v>45</v>
      </c>
    </row>
    <row r="618" spans="1:2">
      <c r="A618" s="8" t="s">
        <v>65</v>
      </c>
      <c r="B618" s="8" t="s">
        <v>45</v>
      </c>
    </row>
    <row r="619" spans="1:2">
      <c r="A619" s="8" t="s">
        <v>62</v>
      </c>
      <c r="B619" s="8" t="s">
        <v>40</v>
      </c>
    </row>
    <row r="620" spans="1:2">
      <c r="A620" s="8" t="s">
        <v>59</v>
      </c>
      <c r="B620" s="8" t="s">
        <v>45</v>
      </c>
    </row>
    <row r="621" spans="1:2">
      <c r="A621" s="8" t="s">
        <v>71</v>
      </c>
      <c r="B621" s="8" t="s">
        <v>72</v>
      </c>
    </row>
    <row r="622" spans="1:2">
      <c r="A622" s="8" t="s">
        <v>50</v>
      </c>
      <c r="B622" s="8" t="s">
        <v>38</v>
      </c>
    </row>
    <row r="623" spans="1:2">
      <c r="A623" s="8" t="s">
        <v>73</v>
      </c>
      <c r="B623" s="8" t="s">
        <v>38</v>
      </c>
    </row>
    <row r="624" spans="1:2">
      <c r="A624" s="8" t="s">
        <v>74</v>
      </c>
      <c r="B624" s="8" t="s">
        <v>38</v>
      </c>
    </row>
    <row r="625" spans="1:2">
      <c r="A625" s="8" t="s">
        <v>51</v>
      </c>
      <c r="B625" s="8" t="s">
        <v>38</v>
      </c>
    </row>
    <row r="626" spans="1:2">
      <c r="A626" s="8" t="s">
        <v>52</v>
      </c>
      <c r="B626" s="8" t="s">
        <v>38</v>
      </c>
    </row>
    <row r="627" spans="1:2">
      <c r="A627" s="8" t="s">
        <v>61</v>
      </c>
      <c r="B627" s="8" t="s">
        <v>40</v>
      </c>
    </row>
    <row r="628" spans="1:2">
      <c r="A628" s="8" t="s">
        <v>64</v>
      </c>
      <c r="B628" s="8" t="s">
        <v>45</v>
      </c>
    </row>
    <row r="629" spans="1:2">
      <c r="A629" s="8" t="s">
        <v>53</v>
      </c>
      <c r="B629" s="8" t="s">
        <v>45</v>
      </c>
    </row>
    <row r="630" spans="1:2">
      <c r="A630" s="8" t="s">
        <v>60</v>
      </c>
      <c r="B630" s="8" t="s">
        <v>40</v>
      </c>
    </row>
    <row r="631" spans="1:2">
      <c r="A631" s="8" t="s">
        <v>54</v>
      </c>
      <c r="B631" s="8" t="s">
        <v>40</v>
      </c>
    </row>
    <row r="632" spans="1:2">
      <c r="A632" s="8" t="s">
        <v>58</v>
      </c>
      <c r="B632" s="8" t="s">
        <v>45</v>
      </c>
    </row>
    <row r="633" spans="1:2">
      <c r="A633" s="8" t="s">
        <v>123</v>
      </c>
      <c r="B633" s="8" t="s">
        <v>38</v>
      </c>
    </row>
    <row r="634" spans="1:2">
      <c r="A634" s="8" t="s">
        <v>55</v>
      </c>
      <c r="B634" s="8" t="s">
        <v>40</v>
      </c>
    </row>
    <row r="635" spans="1:2">
      <c r="A635" s="8" t="s">
        <v>56</v>
      </c>
      <c r="B635" s="8" t="s">
        <v>38</v>
      </c>
    </row>
    <row r="636" spans="1:2">
      <c r="A636" s="8" t="s">
        <v>75</v>
      </c>
      <c r="B636" s="8" t="s">
        <v>38</v>
      </c>
    </row>
    <row r="637" spans="1:2">
      <c r="A637" s="8" t="s">
        <v>76</v>
      </c>
      <c r="B637" s="8" t="s">
        <v>45</v>
      </c>
    </row>
    <row r="638" spans="1:2">
      <c r="A638" s="8" t="s">
        <v>77</v>
      </c>
      <c r="B638" s="8" t="s">
        <v>38</v>
      </c>
    </row>
    <row r="639" spans="1:2">
      <c r="A639" s="8" t="s">
        <v>78</v>
      </c>
      <c r="B639" s="8" t="s">
        <v>45</v>
      </c>
    </row>
    <row r="640" spans="1:2">
      <c r="A640" s="8" t="s">
        <v>79</v>
      </c>
      <c r="B640" s="8" t="s">
        <v>38</v>
      </c>
    </row>
    <row r="641" spans="1:2">
      <c r="A641" s="8" t="s">
        <v>124</v>
      </c>
      <c r="B641" s="8" t="s">
        <v>125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321"/>
  <sheetViews>
    <sheetView showGridLines="0" tabSelected="1" topLeftCell="A2" zoomScale="85" zoomScaleNormal="85" zoomScaleSheetLayoutView="85" workbookViewId="0">
      <selection activeCell="B30" sqref="B30"/>
    </sheetView>
  </sheetViews>
  <sheetFormatPr baseColWidth="10" defaultColWidth="11.42578125" defaultRowHeight="11.25"/>
  <cols>
    <col min="1" max="1" width="26" style="11" bestFit="1" customWidth="1"/>
    <col min="2" max="2" width="33.85546875" style="11" bestFit="1" customWidth="1"/>
    <col min="3" max="3" width="15.5703125" style="11" customWidth="1"/>
    <col min="4" max="4" width="30.28515625" style="11" customWidth="1"/>
    <col min="5" max="5" width="23.42578125" style="11" bestFit="1" customWidth="1"/>
    <col min="6" max="9" width="15.28515625" style="11" bestFit="1" customWidth="1"/>
    <col min="10" max="10" width="23.140625" style="11" bestFit="1" customWidth="1"/>
    <col min="11" max="11" width="27.42578125" style="11" bestFit="1" customWidth="1"/>
    <col min="12" max="12" width="13.710937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252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33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126</v>
      </c>
      <c r="B3" s="6"/>
    </row>
    <row r="4" spans="1:16" s="5" customFormat="1">
      <c r="A4" s="6"/>
      <c r="B4" s="6" t="s">
        <v>13</v>
      </c>
      <c r="C4" s="6" t="s">
        <v>20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72"/>
      <c r="B11" s="72"/>
      <c r="C11" s="72"/>
      <c r="D11" s="72"/>
      <c r="E11" s="72"/>
      <c r="F11" s="72" t="s">
        <v>4</v>
      </c>
      <c r="G11" s="72" t="s">
        <v>31</v>
      </c>
      <c r="H11" s="72"/>
      <c r="I11" s="72"/>
      <c r="J11" s="72"/>
      <c r="K11" s="72"/>
    </row>
    <row r="12" spans="1:16" s="9" customFormat="1" ht="15">
      <c r="A12" s="72"/>
      <c r="B12" s="72"/>
      <c r="C12" s="72"/>
      <c r="D12" s="72"/>
      <c r="E12" s="72"/>
      <c r="F12" s="24" t="s">
        <v>40</v>
      </c>
      <c r="G12" s="25"/>
      <c r="H12" s="24" t="s">
        <v>38</v>
      </c>
      <c r="I12" s="25"/>
      <c r="J12" s="56" t="s">
        <v>32</v>
      </c>
      <c r="K12" s="56" t="s">
        <v>35</v>
      </c>
    </row>
    <row r="13" spans="1:16" s="9" customFormat="1" ht="15">
      <c r="A13" s="57" t="s">
        <v>7</v>
      </c>
      <c r="B13" s="49" t="s">
        <v>134</v>
      </c>
      <c r="C13" s="49" t="s">
        <v>138</v>
      </c>
      <c r="D13" s="26" t="s">
        <v>10</v>
      </c>
      <c r="E13" s="49" t="s">
        <v>8</v>
      </c>
      <c r="F13" s="27" t="s">
        <v>5</v>
      </c>
      <c r="G13" s="26" t="s">
        <v>34</v>
      </c>
      <c r="H13" s="27" t="s">
        <v>5</v>
      </c>
      <c r="I13" s="26" t="s">
        <v>34</v>
      </c>
      <c r="J13" s="59"/>
      <c r="K13" s="59"/>
    </row>
    <row r="14" spans="1:16" s="9" customFormat="1" ht="14.25">
      <c r="A14" s="28" t="s">
        <v>251</v>
      </c>
      <c r="B14" s="29" t="s">
        <v>178</v>
      </c>
      <c r="C14" s="29" t="s">
        <v>11</v>
      </c>
      <c r="D14" s="29">
        <v>9019610552</v>
      </c>
      <c r="E14" s="29" t="s">
        <v>170</v>
      </c>
      <c r="F14" s="30"/>
      <c r="G14" s="31"/>
      <c r="H14" s="66">
        <v>153.31</v>
      </c>
      <c r="I14" s="31">
        <v>1699367.7512000001</v>
      </c>
      <c r="J14" s="32">
        <v>153.31</v>
      </c>
      <c r="K14" s="33">
        <v>1699367.7512000001</v>
      </c>
      <c r="L14" s="70"/>
      <c r="M14" s="70"/>
      <c r="P14" s="9" t="str">
        <f>+A14</f>
        <v>1 AL 12 DE DICIEMBRE</v>
      </c>
    </row>
    <row r="15" spans="1:16" s="9" customFormat="1" ht="14.25">
      <c r="A15" s="50"/>
      <c r="B15" s="58"/>
      <c r="C15" s="58"/>
      <c r="D15" s="58"/>
      <c r="E15" s="51" t="s">
        <v>192</v>
      </c>
      <c r="F15" s="52"/>
      <c r="G15" s="53"/>
      <c r="H15" s="67">
        <v>26.323999999999998</v>
      </c>
      <c r="I15" s="53">
        <v>291788.90448000003</v>
      </c>
      <c r="J15" s="54">
        <v>26.323999999999998</v>
      </c>
      <c r="K15" s="55">
        <v>291788.90448000003</v>
      </c>
      <c r="L15" s="70"/>
      <c r="P15" s="9">
        <f t="shared" ref="P15:P38" si="0">+A15</f>
        <v>0</v>
      </c>
    </row>
    <row r="16" spans="1:16" s="9" customFormat="1" ht="14.25">
      <c r="A16" s="50"/>
      <c r="B16" s="60" t="s">
        <v>258</v>
      </c>
      <c r="C16" s="61"/>
      <c r="D16" s="61"/>
      <c r="E16" s="61"/>
      <c r="F16" s="62"/>
      <c r="G16" s="63"/>
      <c r="H16" s="69">
        <v>179.63400000000001</v>
      </c>
      <c r="I16" s="63">
        <v>1991156.6556800001</v>
      </c>
      <c r="J16" s="64">
        <v>179.63400000000001</v>
      </c>
      <c r="K16" s="65">
        <v>1991156.6556800001</v>
      </c>
      <c r="L16" s="70"/>
      <c r="P16" s="9">
        <f t="shared" si="0"/>
        <v>0</v>
      </c>
    </row>
    <row r="17" spans="1:16" ht="14.25">
      <c r="A17" s="50"/>
      <c r="B17" s="29" t="s">
        <v>187</v>
      </c>
      <c r="C17" s="29" t="s">
        <v>11</v>
      </c>
      <c r="D17" s="29">
        <v>9019610557</v>
      </c>
      <c r="E17" s="29" t="s">
        <v>170</v>
      </c>
      <c r="F17" s="30">
        <v>55.893000000000001</v>
      </c>
      <c r="G17" s="31">
        <v>927828.27144000004</v>
      </c>
      <c r="H17" s="66"/>
      <c r="I17" s="31"/>
      <c r="J17" s="32">
        <v>55.893000000000001</v>
      </c>
      <c r="K17" s="33">
        <v>927828.27144000004</v>
      </c>
      <c r="L17" s="71"/>
      <c r="P17" s="11">
        <f t="shared" si="0"/>
        <v>0</v>
      </c>
    </row>
    <row r="18" spans="1:16" ht="14.25">
      <c r="A18" s="50"/>
      <c r="B18" s="58"/>
      <c r="C18" s="58"/>
      <c r="D18" s="58"/>
      <c r="E18" s="51" t="s">
        <v>192</v>
      </c>
      <c r="F18" s="52">
        <v>21.948999999999998</v>
      </c>
      <c r="G18" s="53">
        <v>364355.15592000005</v>
      </c>
      <c r="H18" s="67"/>
      <c r="I18" s="53"/>
      <c r="J18" s="54">
        <v>21.948999999999998</v>
      </c>
      <c r="K18" s="55">
        <v>364355.15592000005</v>
      </c>
      <c r="L18" s="71"/>
      <c r="P18" s="11">
        <f t="shared" si="0"/>
        <v>0</v>
      </c>
    </row>
    <row r="19" spans="1:16" ht="14.25">
      <c r="A19" s="50"/>
      <c r="B19" s="60" t="s">
        <v>259</v>
      </c>
      <c r="C19" s="61"/>
      <c r="D19" s="61"/>
      <c r="E19" s="61"/>
      <c r="F19" s="62">
        <v>77.841999999999999</v>
      </c>
      <c r="G19" s="63">
        <v>1292183.4273600001</v>
      </c>
      <c r="H19" s="69"/>
      <c r="I19" s="63"/>
      <c r="J19" s="64">
        <v>77.841999999999999</v>
      </c>
      <c r="K19" s="65">
        <v>1292183.4273600001</v>
      </c>
      <c r="L19" s="71"/>
      <c r="P19" s="11">
        <f t="shared" si="0"/>
        <v>0</v>
      </c>
    </row>
    <row r="20" spans="1:16" ht="15">
      <c r="A20" s="34" t="s">
        <v>9</v>
      </c>
      <c r="B20" s="35"/>
      <c r="C20" s="35"/>
      <c r="D20" s="35"/>
      <c r="E20" s="35"/>
      <c r="F20" s="36">
        <v>77.841999999999999</v>
      </c>
      <c r="G20" s="37">
        <v>1292183.4273600001</v>
      </c>
      <c r="H20" s="68">
        <v>179.63400000000001</v>
      </c>
      <c r="I20" s="37">
        <v>1991156.6556800001</v>
      </c>
      <c r="J20" s="38">
        <v>257.476</v>
      </c>
      <c r="K20" s="39">
        <v>3283340.0830399999</v>
      </c>
      <c r="L20" s="71"/>
      <c r="P20" s="11" t="str">
        <f t="shared" si="0"/>
        <v>Total general</v>
      </c>
    </row>
    <row r="21" spans="1:16" ht="12.75">
      <c r="A21"/>
      <c r="B21"/>
      <c r="C21"/>
      <c r="D21"/>
      <c r="E21"/>
      <c r="F21"/>
      <c r="G21"/>
      <c r="H21"/>
      <c r="I21"/>
      <c r="J21"/>
      <c r="K21"/>
      <c r="L21" s="71"/>
      <c r="P21" s="11">
        <f t="shared" si="0"/>
        <v>0</v>
      </c>
    </row>
    <row r="22" spans="1:16" ht="12.75">
      <c r="A22"/>
      <c r="B22"/>
      <c r="C22"/>
      <c r="D22"/>
      <c r="E22"/>
      <c r="F22"/>
      <c r="G22"/>
      <c r="H22"/>
      <c r="I22"/>
      <c r="J22"/>
      <c r="K22"/>
      <c r="L22" s="71"/>
      <c r="P22" s="11">
        <f t="shared" si="0"/>
        <v>0</v>
      </c>
    </row>
    <row r="23" spans="1:16" ht="12.75">
      <c r="A23"/>
      <c r="B23"/>
      <c r="C23"/>
      <c r="D23"/>
      <c r="E23"/>
      <c r="F23"/>
      <c r="G23"/>
      <c r="H23"/>
      <c r="I23"/>
      <c r="J23"/>
      <c r="K23"/>
      <c r="L23" s="71"/>
      <c r="P23" s="11">
        <f t="shared" si="0"/>
        <v>0</v>
      </c>
    </row>
    <row r="24" spans="1:16" ht="12.75">
      <c r="A24"/>
      <c r="B24"/>
      <c r="C24"/>
      <c r="D24"/>
      <c r="E24"/>
      <c r="F24"/>
      <c r="G24"/>
      <c r="H24"/>
      <c r="I24"/>
      <c r="J24"/>
      <c r="K24"/>
      <c r="L24" s="71"/>
      <c r="P24" s="11">
        <f t="shared" si="0"/>
        <v>0</v>
      </c>
    </row>
    <row r="25" spans="1:16" ht="12.75">
      <c r="A25"/>
      <c r="B25"/>
      <c r="C25"/>
      <c r="D25"/>
      <c r="E25"/>
      <c r="F25"/>
      <c r="G25"/>
      <c r="H25"/>
      <c r="I25"/>
      <c r="J25"/>
      <c r="K25"/>
      <c r="L25" s="71"/>
      <c r="P25" s="11">
        <f t="shared" si="0"/>
        <v>0</v>
      </c>
    </row>
    <row r="26" spans="1:16" ht="12.75">
      <c r="A26"/>
      <c r="B26"/>
      <c r="C26"/>
      <c r="D26"/>
      <c r="E26"/>
      <c r="F26"/>
      <c r="G26"/>
      <c r="H26"/>
      <c r="I26"/>
      <c r="J26"/>
      <c r="K26"/>
      <c r="L26" s="71"/>
      <c r="P26" s="11">
        <f t="shared" si="0"/>
        <v>0</v>
      </c>
    </row>
    <row r="27" spans="1:16" ht="12.75">
      <c r="A27"/>
      <c r="B27"/>
      <c r="C27"/>
      <c r="D27"/>
      <c r="E27"/>
      <c r="F27"/>
      <c r="G27"/>
      <c r="H27"/>
      <c r="I27"/>
      <c r="J27"/>
      <c r="K27"/>
      <c r="L27" s="71"/>
      <c r="P27" s="11">
        <f t="shared" si="0"/>
        <v>0</v>
      </c>
    </row>
    <row r="28" spans="1:16" ht="12.75">
      <c r="A28"/>
      <c r="B28"/>
      <c r="C28"/>
      <c r="D28"/>
      <c r="E28"/>
      <c r="F28"/>
      <c r="G28"/>
      <c r="H28"/>
      <c r="I28"/>
      <c r="J28"/>
      <c r="K28"/>
      <c r="L28" s="71"/>
      <c r="P28" s="11">
        <f t="shared" si="0"/>
        <v>0</v>
      </c>
    </row>
    <row r="29" spans="1:16" ht="12.75">
      <c r="A29"/>
      <c r="B29"/>
      <c r="C29"/>
      <c r="D29"/>
      <c r="E29"/>
      <c r="F29"/>
      <c r="G29"/>
      <c r="H29"/>
      <c r="I29"/>
      <c r="J29"/>
      <c r="K29"/>
      <c r="L29" s="71"/>
      <c r="P29" s="11">
        <f t="shared" si="0"/>
        <v>0</v>
      </c>
    </row>
    <row r="30" spans="1:16" ht="12.75">
      <c r="A30"/>
      <c r="B30"/>
      <c r="C30"/>
      <c r="D30"/>
      <c r="E30"/>
      <c r="F30"/>
      <c r="G30"/>
      <c r="H30"/>
      <c r="I30"/>
      <c r="J30"/>
      <c r="K30"/>
      <c r="L30" s="71"/>
      <c r="P30" s="11">
        <f t="shared" si="0"/>
        <v>0</v>
      </c>
    </row>
    <row r="31" spans="1:16" ht="12.75">
      <c r="A31"/>
      <c r="B31"/>
      <c r="C31"/>
      <c r="D31"/>
      <c r="E31"/>
      <c r="F31"/>
      <c r="G31"/>
      <c r="H31"/>
      <c r="I31"/>
      <c r="J31"/>
      <c r="K31"/>
      <c r="L31" s="71"/>
      <c r="P31" s="11">
        <f t="shared" si="0"/>
        <v>0</v>
      </c>
    </row>
    <row r="32" spans="1:16" ht="12.75">
      <c r="A32"/>
      <c r="B32"/>
      <c r="C32"/>
      <c r="D32"/>
      <c r="E32"/>
      <c r="F32"/>
      <c r="G32"/>
      <c r="H32"/>
      <c r="I32"/>
      <c r="J32"/>
      <c r="K32"/>
      <c r="L32" s="71"/>
      <c r="P32" s="11">
        <f t="shared" si="0"/>
        <v>0</v>
      </c>
    </row>
    <row r="33" spans="1:16" ht="12.75">
      <c r="A33"/>
      <c r="B33"/>
      <c r="C33"/>
      <c r="D33"/>
      <c r="E33"/>
      <c r="F33"/>
      <c r="G33"/>
      <c r="H33"/>
      <c r="I33"/>
      <c r="J33"/>
      <c r="K33"/>
      <c r="L33" s="71"/>
      <c r="P33" s="11">
        <f t="shared" si="0"/>
        <v>0</v>
      </c>
    </row>
    <row r="34" spans="1:16" ht="12.75">
      <c r="A34"/>
      <c r="B34"/>
      <c r="C34"/>
      <c r="D34"/>
      <c r="E34"/>
      <c r="F34"/>
      <c r="G34"/>
      <c r="H34"/>
      <c r="I34"/>
      <c r="J34"/>
      <c r="K34"/>
      <c r="L34" s="71"/>
      <c r="P34" s="11">
        <f t="shared" si="0"/>
        <v>0</v>
      </c>
    </row>
    <row r="35" spans="1:16" ht="12.75">
      <c r="A35"/>
      <c r="B35"/>
      <c r="C35"/>
      <c r="D35"/>
      <c r="E35"/>
      <c r="F35"/>
      <c r="G35"/>
      <c r="H35"/>
      <c r="I35"/>
      <c r="J35"/>
      <c r="K35"/>
      <c r="L35" s="71"/>
      <c r="P35" s="11">
        <f t="shared" si="0"/>
        <v>0</v>
      </c>
    </row>
    <row r="36" spans="1:16" ht="12.75">
      <c r="A36"/>
      <c r="B36"/>
      <c r="C36"/>
      <c r="D36"/>
      <c r="E36"/>
      <c r="F36"/>
      <c r="G36"/>
      <c r="H36"/>
      <c r="I36"/>
      <c r="J36"/>
      <c r="K36"/>
      <c r="L36" s="71"/>
      <c r="P36" s="11">
        <f t="shared" si="0"/>
        <v>0</v>
      </c>
    </row>
    <row r="37" spans="1:16" ht="12.75">
      <c r="A37"/>
      <c r="B37"/>
      <c r="C37"/>
      <c r="D37"/>
      <c r="E37"/>
      <c r="F37"/>
      <c r="G37"/>
      <c r="H37"/>
      <c r="I37"/>
      <c r="J37"/>
      <c r="K37"/>
      <c r="L37" s="71"/>
      <c r="P37" s="11">
        <f t="shared" si="0"/>
        <v>0</v>
      </c>
    </row>
    <row r="38" spans="1:16" ht="12.75">
      <c r="A38"/>
      <c r="B38"/>
      <c r="C38"/>
      <c r="D38"/>
      <c r="E38"/>
      <c r="F38"/>
      <c r="G38"/>
      <c r="H38"/>
      <c r="I38"/>
      <c r="J38"/>
      <c r="K38"/>
      <c r="L38" s="71"/>
      <c r="P38" s="11">
        <f t="shared" si="0"/>
        <v>0</v>
      </c>
    </row>
    <row r="39" spans="1:16" ht="12.75">
      <c r="A39"/>
      <c r="B39"/>
      <c r="C39"/>
      <c r="D39"/>
      <c r="E39"/>
      <c r="F39"/>
      <c r="G39"/>
      <c r="H39"/>
      <c r="I39"/>
      <c r="J39"/>
      <c r="K39"/>
      <c r="L39" s="71"/>
    </row>
    <row r="40" spans="1:16" ht="12.75">
      <c r="A40"/>
      <c r="B40"/>
      <c r="C40"/>
      <c r="D40"/>
      <c r="E40"/>
      <c r="F40"/>
      <c r="G40"/>
      <c r="H40"/>
      <c r="I40"/>
      <c r="J40"/>
      <c r="K40"/>
    </row>
    <row r="41" spans="1:16" ht="12.75">
      <c r="A41"/>
      <c r="B41"/>
      <c r="C41"/>
      <c r="D41"/>
      <c r="E41"/>
      <c r="F41"/>
      <c r="G41"/>
      <c r="H41"/>
      <c r="I41"/>
      <c r="J41"/>
      <c r="K41"/>
      <c r="L41" s="71"/>
    </row>
    <row r="42" spans="1:16" ht="12.75">
      <c r="A42"/>
      <c r="B42"/>
      <c r="C42"/>
      <c r="D42"/>
      <c r="E42"/>
      <c r="F42"/>
      <c r="G42"/>
      <c r="H42"/>
      <c r="I42"/>
      <c r="J42"/>
      <c r="K42"/>
      <c r="L42" s="71"/>
    </row>
    <row r="43" spans="1:16" ht="12.75">
      <c r="A43"/>
      <c r="B43"/>
      <c r="C43"/>
      <c r="D43"/>
      <c r="E43"/>
      <c r="F43"/>
      <c r="G43"/>
      <c r="H43"/>
      <c r="I43"/>
      <c r="J43"/>
      <c r="K43"/>
      <c r="L43" s="71"/>
    </row>
    <row r="44" spans="1:16" ht="12.75">
      <c r="A44"/>
      <c r="B44"/>
      <c r="C44"/>
      <c r="D44"/>
      <c r="E44"/>
      <c r="F44"/>
      <c r="G44"/>
      <c r="H44"/>
      <c r="I44"/>
      <c r="J44"/>
      <c r="K44"/>
      <c r="L44" s="71"/>
    </row>
    <row r="45" spans="1:16" ht="12.75">
      <c r="A45"/>
      <c r="B45"/>
      <c r="C45"/>
      <c r="D45"/>
      <c r="E45"/>
      <c r="F45"/>
      <c r="G45"/>
      <c r="H45"/>
      <c r="I45"/>
      <c r="J45"/>
      <c r="K45"/>
      <c r="L45" s="71"/>
    </row>
    <row r="46" spans="1:16" ht="12.75">
      <c r="A46"/>
      <c r="B46"/>
      <c r="C46"/>
      <c r="D46"/>
      <c r="E46"/>
      <c r="F46"/>
      <c r="G46"/>
      <c r="H46"/>
      <c r="I46"/>
      <c r="J46"/>
      <c r="K46"/>
      <c r="L46" s="71"/>
    </row>
    <row r="47" spans="1:16" ht="12.75">
      <c r="A47"/>
      <c r="B47"/>
      <c r="C47"/>
      <c r="D47"/>
      <c r="E47"/>
      <c r="F47"/>
      <c r="G47"/>
      <c r="H47"/>
      <c r="I47"/>
      <c r="J47"/>
      <c r="K47"/>
      <c r="L47" s="71"/>
    </row>
    <row r="48" spans="1:16" ht="12.75">
      <c r="A48"/>
      <c r="B48"/>
      <c r="C48"/>
      <c r="D48"/>
      <c r="E48"/>
      <c r="F48"/>
      <c r="G48"/>
      <c r="H48"/>
      <c r="I48"/>
      <c r="J48"/>
      <c r="K48"/>
      <c r="L48" s="71"/>
    </row>
    <row r="49" spans="1:12" ht="12.75">
      <c r="A49"/>
      <c r="B49"/>
      <c r="C49"/>
      <c r="D49"/>
      <c r="E49"/>
      <c r="F49"/>
      <c r="G49"/>
      <c r="H49"/>
      <c r="I49"/>
      <c r="J49"/>
      <c r="K49"/>
      <c r="L49" s="71"/>
    </row>
    <row r="50" spans="1:12" ht="12.75">
      <c r="A50"/>
      <c r="B50"/>
      <c r="C50"/>
      <c r="D50"/>
      <c r="E50"/>
      <c r="F50"/>
      <c r="G50"/>
      <c r="H50"/>
      <c r="I50"/>
      <c r="J50"/>
      <c r="K50"/>
      <c r="L50" s="71"/>
    </row>
    <row r="51" spans="1:12" ht="12.75">
      <c r="A51"/>
      <c r="B51"/>
      <c r="C51"/>
      <c r="D51"/>
      <c r="E51"/>
      <c r="F51"/>
      <c r="G51"/>
      <c r="H51"/>
      <c r="I51"/>
      <c r="J51"/>
      <c r="K51"/>
      <c r="L51" s="71"/>
    </row>
    <row r="52" spans="1:12" ht="12.75">
      <c r="A52"/>
      <c r="B52"/>
      <c r="C52"/>
      <c r="D52"/>
      <c r="E52"/>
      <c r="F52"/>
      <c r="G52"/>
      <c r="H52"/>
      <c r="I52"/>
      <c r="J52"/>
      <c r="K52"/>
      <c r="L52" s="71"/>
    </row>
    <row r="53" spans="1:12" ht="12.75">
      <c r="A53"/>
      <c r="B53"/>
      <c r="C53"/>
      <c r="D53"/>
      <c r="E53"/>
      <c r="F53"/>
      <c r="G53"/>
      <c r="H53"/>
      <c r="I53"/>
      <c r="J53"/>
      <c r="K53"/>
      <c r="L53" s="71"/>
    </row>
    <row r="54" spans="1:12" ht="12.75">
      <c r="A54"/>
      <c r="B54"/>
      <c r="C54"/>
      <c r="D54"/>
      <c r="E54"/>
      <c r="F54"/>
      <c r="G54"/>
      <c r="H54"/>
      <c r="I54"/>
      <c r="J54"/>
      <c r="K54"/>
      <c r="L54" s="71"/>
    </row>
    <row r="55" spans="1:12" ht="12.75">
      <c r="A55"/>
      <c r="B55"/>
      <c r="C55"/>
      <c r="D55"/>
      <c r="E55"/>
      <c r="F55"/>
      <c r="G55"/>
      <c r="H55"/>
      <c r="I55"/>
      <c r="J55"/>
      <c r="K55"/>
      <c r="L55" s="71"/>
    </row>
    <row r="56" spans="1:12" ht="12.75">
      <c r="A56"/>
      <c r="B56"/>
      <c r="C56"/>
      <c r="D56"/>
      <c r="E56"/>
      <c r="F56"/>
      <c r="G56"/>
      <c r="H56"/>
      <c r="I56"/>
      <c r="J56"/>
      <c r="K56"/>
      <c r="L56" s="71"/>
    </row>
    <row r="57" spans="1:12" ht="12.75">
      <c r="A57"/>
      <c r="B57"/>
      <c r="C57"/>
      <c r="D57"/>
      <c r="E57"/>
      <c r="F57"/>
      <c r="G57"/>
      <c r="H57"/>
      <c r="I57"/>
      <c r="J57"/>
      <c r="K57"/>
      <c r="L57" s="71"/>
    </row>
    <row r="58" spans="1:12" ht="12.75">
      <c r="A58"/>
      <c r="B58"/>
      <c r="C58"/>
      <c r="D58"/>
      <c r="E58"/>
      <c r="F58"/>
      <c r="G58"/>
      <c r="H58"/>
      <c r="I58"/>
      <c r="J58"/>
      <c r="K58"/>
      <c r="L58" s="71"/>
    </row>
    <row r="59" spans="1:12" ht="12.75">
      <c r="A59"/>
      <c r="B59"/>
      <c r="C59"/>
      <c r="D59"/>
      <c r="E59"/>
      <c r="F59"/>
      <c r="G59"/>
      <c r="H59"/>
      <c r="I59"/>
      <c r="J59"/>
      <c r="K59"/>
      <c r="L59" s="71"/>
    </row>
    <row r="60" spans="1:12" ht="12.75">
      <c r="A60"/>
      <c r="B60"/>
      <c r="C60"/>
      <c r="D60"/>
      <c r="E60"/>
      <c r="F60"/>
      <c r="G60"/>
      <c r="H60"/>
      <c r="I60"/>
      <c r="J60"/>
      <c r="K60"/>
      <c r="L60" s="71"/>
    </row>
    <row r="61" spans="1:12" ht="12.75">
      <c r="A61"/>
      <c r="B61"/>
      <c r="C61"/>
      <c r="D61"/>
      <c r="E61"/>
      <c r="F61"/>
      <c r="G61"/>
      <c r="H61"/>
      <c r="I61"/>
      <c r="J61"/>
      <c r="K61"/>
      <c r="L61" s="71"/>
    </row>
    <row r="62" spans="1:12" ht="12.75">
      <c r="A62"/>
      <c r="B62"/>
      <c r="C62"/>
      <c r="D62"/>
      <c r="E62"/>
      <c r="F62"/>
      <c r="G62"/>
      <c r="H62"/>
      <c r="I62"/>
      <c r="J62"/>
      <c r="K62"/>
      <c r="L62" s="71"/>
    </row>
    <row r="63" spans="1:12" ht="12.75">
      <c r="A63"/>
      <c r="B63"/>
      <c r="C63"/>
      <c r="D63"/>
      <c r="E63"/>
      <c r="F63"/>
      <c r="G63"/>
      <c r="H63"/>
      <c r="I63"/>
      <c r="J63"/>
      <c r="K63"/>
      <c r="L63" s="71"/>
    </row>
    <row r="64" spans="1:12" ht="12.75">
      <c r="A64"/>
      <c r="B64"/>
      <c r="C64"/>
      <c r="D64"/>
      <c r="E64"/>
      <c r="F64"/>
      <c r="G64"/>
      <c r="H64"/>
      <c r="I64"/>
      <c r="J64"/>
      <c r="K64"/>
    </row>
    <row r="65" spans="1:11" ht="12.75">
      <c r="A65"/>
      <c r="B65"/>
      <c r="C65"/>
      <c r="D65"/>
      <c r="E65"/>
      <c r="F65"/>
      <c r="G65"/>
      <c r="H65"/>
      <c r="I65"/>
      <c r="J65"/>
      <c r="K65"/>
    </row>
    <row r="66" spans="1:11" ht="12.75">
      <c r="A66"/>
      <c r="B66"/>
      <c r="C66"/>
      <c r="D66"/>
      <c r="E66"/>
      <c r="F66"/>
      <c r="G66"/>
      <c r="H66"/>
      <c r="I66"/>
      <c r="J66"/>
      <c r="K66"/>
    </row>
    <row r="67" spans="1:11" ht="12.75">
      <c r="A67"/>
      <c r="B67"/>
      <c r="C67"/>
      <c r="D67"/>
      <c r="E67"/>
      <c r="F67"/>
      <c r="G67"/>
      <c r="H67"/>
      <c r="I67"/>
      <c r="J67"/>
      <c r="K67"/>
    </row>
    <row r="68" spans="1:11" ht="12.75">
      <c r="A68"/>
      <c r="B68"/>
      <c r="C68"/>
      <c r="D68"/>
      <c r="E68"/>
      <c r="F68"/>
      <c r="G68"/>
      <c r="H68"/>
      <c r="I68"/>
      <c r="J68"/>
      <c r="K68"/>
    </row>
    <row r="69" spans="1:11" ht="12.75">
      <c r="A69"/>
      <c r="B69"/>
      <c r="C69"/>
      <c r="D69"/>
      <c r="E69"/>
      <c r="F69"/>
      <c r="G69"/>
      <c r="H69"/>
      <c r="I69"/>
      <c r="J69"/>
      <c r="K69"/>
    </row>
    <row r="70" spans="1:11" ht="12.75">
      <c r="A70"/>
      <c r="B70"/>
      <c r="C70"/>
      <c r="D70"/>
      <c r="E70"/>
      <c r="F70"/>
      <c r="G70"/>
      <c r="H70"/>
      <c r="I70"/>
      <c r="J70"/>
      <c r="K70"/>
    </row>
    <row r="71" spans="1:11" ht="12.75">
      <c r="A71"/>
      <c r="B71"/>
      <c r="C71"/>
      <c r="D71"/>
      <c r="E71"/>
      <c r="F71"/>
      <c r="G71"/>
      <c r="H71"/>
      <c r="I71"/>
      <c r="J71"/>
      <c r="K71"/>
    </row>
    <row r="72" spans="1:11" ht="12.75">
      <c r="A72"/>
      <c r="B72"/>
      <c r="C72"/>
      <c r="D72"/>
      <c r="E72"/>
      <c r="F72"/>
      <c r="G72"/>
      <c r="H72"/>
      <c r="I72"/>
      <c r="J72"/>
      <c r="K72"/>
    </row>
    <row r="73" spans="1:11" ht="12.75">
      <c r="A73"/>
      <c r="B73"/>
      <c r="C73"/>
      <c r="D73"/>
      <c r="E73"/>
      <c r="F73"/>
      <c r="G73"/>
      <c r="H73"/>
      <c r="I73"/>
      <c r="J73"/>
      <c r="K73"/>
    </row>
    <row r="74" spans="1:11" ht="12.75">
      <c r="A74"/>
      <c r="B74"/>
      <c r="C74"/>
      <c r="D74"/>
      <c r="E74"/>
      <c r="F74"/>
      <c r="G74"/>
      <c r="H74"/>
      <c r="I74"/>
      <c r="J74"/>
      <c r="K74"/>
    </row>
    <row r="75" spans="1:11" ht="12.75">
      <c r="A75"/>
      <c r="B75"/>
      <c r="C75"/>
      <c r="D75"/>
      <c r="E75"/>
      <c r="F75"/>
      <c r="G75"/>
      <c r="H75"/>
      <c r="I75"/>
      <c r="J75"/>
      <c r="K75"/>
    </row>
    <row r="76" spans="1:11" ht="12.75">
      <c r="A76"/>
      <c r="B76"/>
      <c r="C76"/>
      <c r="D76"/>
      <c r="E76"/>
      <c r="F76"/>
      <c r="G76"/>
      <c r="H76"/>
      <c r="I76"/>
      <c r="J76"/>
      <c r="K76"/>
    </row>
    <row r="77" spans="1:11" ht="12.75">
      <c r="A77"/>
      <c r="B77"/>
      <c r="C77"/>
      <c r="D77"/>
      <c r="E77"/>
      <c r="F77"/>
      <c r="G77"/>
      <c r="H77"/>
      <c r="I77"/>
      <c r="J77"/>
      <c r="K77"/>
    </row>
    <row r="78" spans="1:11" ht="12.75">
      <c r="A78"/>
      <c r="B78"/>
      <c r="C78"/>
      <c r="D78"/>
      <c r="E78"/>
      <c r="F78"/>
      <c r="G78"/>
      <c r="H78"/>
      <c r="I78"/>
      <c r="J78"/>
      <c r="K78"/>
    </row>
    <row r="79" spans="1:11" ht="12.75">
      <c r="A79"/>
      <c r="B79"/>
      <c r="C79"/>
      <c r="D79"/>
      <c r="E79"/>
      <c r="F79"/>
      <c r="G79"/>
      <c r="H79"/>
      <c r="I79"/>
      <c r="J79"/>
      <c r="K79"/>
    </row>
    <row r="80" spans="1:11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C26"/>
  <sheetViews>
    <sheetView showGridLines="0" workbookViewId="0">
      <pane ySplit="1" topLeftCell="A2" activePane="bottomLeft" state="frozen"/>
      <selection pane="bottomLeft" activeCell="E2" sqref="E2"/>
    </sheetView>
  </sheetViews>
  <sheetFormatPr baseColWidth="10" defaultColWidth="11.42578125" defaultRowHeight="11.25"/>
  <cols>
    <col min="1" max="1" width="11.28515625" style="18" bestFit="1" customWidth="1"/>
    <col min="2" max="2" width="8.28515625" style="42" bestFit="1" customWidth="1"/>
    <col min="3" max="3" width="4.5703125" style="19" bestFit="1" customWidth="1"/>
    <col min="4" max="4" width="10.5703125" style="18" bestFit="1" customWidth="1"/>
    <col min="5" max="5" width="32.42578125" style="18" bestFit="1" customWidth="1"/>
    <col min="6" max="6" width="10.5703125" style="20" bestFit="1" customWidth="1"/>
    <col min="7" max="7" width="8.140625" style="18" bestFit="1" customWidth="1"/>
    <col min="8" max="8" width="9.140625" style="18" bestFit="1" customWidth="1"/>
    <col min="9" max="9" width="10.42578125" style="44" bestFit="1" customWidth="1"/>
    <col min="10" max="10" width="7.7109375" style="48" bestFit="1" customWidth="1"/>
    <col min="11" max="11" width="7.7109375" style="44" bestFit="1" customWidth="1"/>
    <col min="12" max="12" width="10.28515625" style="44" customWidth="1"/>
    <col min="13" max="13" width="14.5703125" style="46" bestFit="1" customWidth="1"/>
    <col min="14" max="14" width="13.42578125" style="46" bestFit="1" customWidth="1"/>
    <col min="15" max="15" width="11.85546875" style="46" bestFit="1" customWidth="1"/>
    <col min="16" max="16" width="23.85546875" style="18" bestFit="1" customWidth="1"/>
    <col min="17" max="17" width="16.5703125" style="18" bestFit="1" customWidth="1"/>
    <col min="18" max="18" width="17.5703125" style="18" customWidth="1"/>
    <col min="19" max="19" width="6.5703125" style="18" bestFit="1" customWidth="1"/>
    <col min="20" max="20" width="15.85546875" style="20" bestFit="1" customWidth="1"/>
    <col min="21" max="21" width="7.42578125" style="20" bestFit="1" customWidth="1"/>
    <col min="22" max="22" width="5.7109375" style="20" bestFit="1" customWidth="1"/>
    <col min="23" max="23" width="9.85546875" style="20" bestFit="1" customWidth="1"/>
    <col min="24" max="24" width="9.140625" style="18" bestFit="1" customWidth="1"/>
    <col min="25" max="25" width="16.140625" style="18" bestFit="1" customWidth="1"/>
    <col min="26" max="26" width="9.5703125" style="18" bestFit="1" customWidth="1"/>
    <col min="27" max="28" width="11.28515625" style="18" bestFit="1" customWidth="1"/>
    <col min="29" max="16384" width="11.42578125" style="18"/>
  </cols>
  <sheetData>
    <row r="1" spans="1:29" s="23" customFormat="1" ht="28.5" customHeight="1">
      <c r="A1" s="21" t="s">
        <v>0</v>
      </c>
      <c r="B1" s="40" t="s">
        <v>1</v>
      </c>
      <c r="C1" s="22" t="s">
        <v>2</v>
      </c>
      <c r="D1" s="21" t="s">
        <v>3</v>
      </c>
      <c r="E1" s="21" t="s">
        <v>134</v>
      </c>
      <c r="F1" s="21" t="s">
        <v>130</v>
      </c>
      <c r="G1" s="21" t="s">
        <v>138</v>
      </c>
      <c r="H1" s="21" t="s">
        <v>4</v>
      </c>
      <c r="I1" s="43" t="s">
        <v>137</v>
      </c>
      <c r="J1" s="47" t="s">
        <v>5</v>
      </c>
      <c r="K1" s="43" t="s">
        <v>135</v>
      </c>
      <c r="L1" s="43" t="s">
        <v>253</v>
      </c>
      <c r="M1" s="43" t="s">
        <v>132</v>
      </c>
      <c r="N1" s="43" t="s">
        <v>250</v>
      </c>
      <c r="O1" s="43" t="s">
        <v>34</v>
      </c>
      <c r="P1" s="21" t="s">
        <v>8</v>
      </c>
      <c r="Q1" s="21" t="s">
        <v>7</v>
      </c>
      <c r="R1" s="21" t="s">
        <v>10</v>
      </c>
      <c r="S1" s="21" t="s">
        <v>127</v>
      </c>
      <c r="T1" s="21" t="s">
        <v>128</v>
      </c>
      <c r="U1" s="21" t="s">
        <v>129</v>
      </c>
      <c r="V1" s="21" t="s">
        <v>80</v>
      </c>
      <c r="W1" s="21" t="s">
        <v>131</v>
      </c>
      <c r="X1" s="21" t="s">
        <v>133</v>
      </c>
      <c r="Y1" s="21" t="s">
        <v>136</v>
      </c>
      <c r="Z1" s="21" t="s">
        <v>6</v>
      </c>
      <c r="AA1" s="21" t="s">
        <v>139</v>
      </c>
      <c r="AB1" s="21" t="s">
        <v>139</v>
      </c>
      <c r="AC1" s="21"/>
    </row>
    <row r="2" spans="1:29" ht="15" customHeight="1">
      <c r="A2" s="18" t="s">
        <v>238</v>
      </c>
      <c r="B2" s="42" t="s">
        <v>140</v>
      </c>
      <c r="C2" s="19" t="s">
        <v>197</v>
      </c>
      <c r="D2" s="18" t="s">
        <v>217</v>
      </c>
      <c r="E2" s="18" t="s">
        <v>187</v>
      </c>
      <c r="F2" s="20" t="s">
        <v>142</v>
      </c>
      <c r="G2" s="18" t="s">
        <v>11</v>
      </c>
      <c r="H2" s="18" t="s">
        <v>40</v>
      </c>
      <c r="I2" s="44">
        <v>119700</v>
      </c>
      <c r="J2" s="48">
        <v>7.6</v>
      </c>
      <c r="K2" s="44">
        <v>15750</v>
      </c>
      <c r="L2" s="44" t="s">
        <v>254</v>
      </c>
      <c r="M2" s="46">
        <v>15750</v>
      </c>
      <c r="N2" s="45">
        <v>16600.080000000002</v>
      </c>
      <c r="O2" s="46">
        <v>126160.60800000001</v>
      </c>
      <c r="P2" s="18" t="s">
        <v>170</v>
      </c>
      <c r="Q2" s="17" t="s">
        <v>251</v>
      </c>
      <c r="R2" s="18">
        <v>9019610557</v>
      </c>
      <c r="S2" s="18">
        <v>1026</v>
      </c>
      <c r="T2" s="20">
        <v>10008009</v>
      </c>
      <c r="U2" s="20" t="s">
        <v>141</v>
      </c>
      <c r="V2" s="20">
        <v>1039</v>
      </c>
      <c r="W2" s="20" t="s">
        <v>143</v>
      </c>
      <c r="X2" s="18" t="s">
        <v>186</v>
      </c>
      <c r="Y2" s="18" t="s">
        <v>144</v>
      </c>
      <c r="Z2" s="18" t="s">
        <v>246</v>
      </c>
      <c r="AA2" s="18" t="s">
        <v>145</v>
      </c>
    </row>
    <row r="3" spans="1:29" ht="15" customHeight="1">
      <c r="A3" s="18" t="s">
        <v>244</v>
      </c>
      <c r="B3" s="42" t="s">
        <v>140</v>
      </c>
      <c r="C3" s="19" t="s">
        <v>222</v>
      </c>
      <c r="D3" s="18" t="s">
        <v>176</v>
      </c>
      <c r="E3" s="18" t="s">
        <v>178</v>
      </c>
      <c r="F3" s="20" t="s">
        <v>142</v>
      </c>
      <c r="G3" s="18" t="s">
        <v>11</v>
      </c>
      <c r="H3" s="18" t="s">
        <v>38</v>
      </c>
      <c r="I3" s="44">
        <v>95188.94</v>
      </c>
      <c r="J3" s="48">
        <v>8.7010000000000005</v>
      </c>
      <c r="K3" s="44">
        <v>10940</v>
      </c>
      <c r="L3" s="44" t="s">
        <v>255</v>
      </c>
      <c r="M3" s="46">
        <v>10940</v>
      </c>
      <c r="N3" s="45">
        <v>11084.52</v>
      </c>
      <c r="O3" s="46">
        <v>96446.408520000012</v>
      </c>
      <c r="P3" s="18" t="s">
        <v>170</v>
      </c>
      <c r="Q3" s="17" t="s">
        <v>251</v>
      </c>
      <c r="R3" s="18">
        <v>9019610552</v>
      </c>
      <c r="S3" s="18">
        <v>1027</v>
      </c>
      <c r="T3" s="20">
        <v>10008009</v>
      </c>
      <c r="U3" s="20" t="s">
        <v>141</v>
      </c>
      <c r="V3" s="20">
        <v>1039</v>
      </c>
      <c r="W3" s="20" t="s">
        <v>143</v>
      </c>
      <c r="X3" s="18" t="s">
        <v>177</v>
      </c>
      <c r="Y3" s="18" t="s">
        <v>144</v>
      </c>
      <c r="Z3" s="18" t="s">
        <v>245</v>
      </c>
      <c r="AA3" s="18" t="s">
        <v>145</v>
      </c>
    </row>
    <row r="4" spans="1:29" ht="15" customHeight="1">
      <c r="A4" s="15" t="s">
        <v>208</v>
      </c>
      <c r="B4" s="41" t="s">
        <v>140</v>
      </c>
      <c r="C4" s="16" t="s">
        <v>196</v>
      </c>
      <c r="D4" s="18" t="s">
        <v>209</v>
      </c>
      <c r="E4" s="18" t="s">
        <v>178</v>
      </c>
      <c r="F4" s="17" t="s">
        <v>142</v>
      </c>
      <c r="G4" s="18" t="s">
        <v>11</v>
      </c>
      <c r="H4" s="18" t="s">
        <v>38</v>
      </c>
      <c r="I4" s="44">
        <v>115055.98</v>
      </c>
      <c r="J4" s="48">
        <v>10.516999999999999</v>
      </c>
      <c r="K4" s="44">
        <v>10940</v>
      </c>
      <c r="L4" s="44" t="s">
        <v>255</v>
      </c>
      <c r="M4" s="45">
        <v>10940</v>
      </c>
      <c r="N4" s="45">
        <v>11084.52</v>
      </c>
      <c r="O4" s="46">
        <v>116575.89684</v>
      </c>
      <c r="P4" s="17" t="s">
        <v>170</v>
      </c>
      <c r="Q4" s="17" t="s">
        <v>251</v>
      </c>
      <c r="R4" s="18">
        <v>9019610552</v>
      </c>
      <c r="S4" s="17">
        <v>1027</v>
      </c>
      <c r="T4" s="17">
        <v>10008009</v>
      </c>
      <c r="U4" s="17" t="s">
        <v>141</v>
      </c>
      <c r="V4" s="17">
        <v>1039</v>
      </c>
      <c r="W4" s="17" t="s">
        <v>143</v>
      </c>
      <c r="X4" s="18" t="s">
        <v>177</v>
      </c>
      <c r="Y4" s="18" t="s">
        <v>144</v>
      </c>
      <c r="Z4" s="18" t="s">
        <v>210</v>
      </c>
      <c r="AA4" s="18" t="s">
        <v>145</v>
      </c>
    </row>
    <row r="5" spans="1:29" ht="15" customHeight="1">
      <c r="A5" s="18" t="s">
        <v>239</v>
      </c>
      <c r="B5" s="42" t="s">
        <v>152</v>
      </c>
      <c r="C5" s="19" t="s">
        <v>227</v>
      </c>
      <c r="D5" s="18" t="s">
        <v>176</v>
      </c>
      <c r="E5" s="18" t="s">
        <v>178</v>
      </c>
      <c r="F5" s="20" t="s">
        <v>142</v>
      </c>
      <c r="G5" s="18" t="s">
        <v>11</v>
      </c>
      <c r="H5" s="18" t="s">
        <v>38</v>
      </c>
      <c r="I5" s="44">
        <v>96272</v>
      </c>
      <c r="J5" s="48">
        <v>8.8000000000000007</v>
      </c>
      <c r="K5" s="44">
        <v>10940</v>
      </c>
      <c r="L5" s="44" t="s">
        <v>255</v>
      </c>
      <c r="M5" s="46">
        <v>10940</v>
      </c>
      <c r="N5" s="45">
        <v>11084.52</v>
      </c>
      <c r="O5" s="46">
        <v>97543.776000000013</v>
      </c>
      <c r="P5" s="18" t="s">
        <v>170</v>
      </c>
      <c r="Q5" s="17" t="s">
        <v>251</v>
      </c>
      <c r="R5" s="18">
        <v>9019610552</v>
      </c>
      <c r="S5" s="18">
        <v>1027</v>
      </c>
      <c r="T5" s="20">
        <v>10008009</v>
      </c>
      <c r="U5" s="20" t="s">
        <v>141</v>
      </c>
      <c r="V5" s="20">
        <v>1039</v>
      </c>
      <c r="W5" s="20" t="s">
        <v>143</v>
      </c>
      <c r="X5" s="18" t="s">
        <v>177</v>
      </c>
      <c r="Y5" s="18" t="s">
        <v>144</v>
      </c>
      <c r="Z5" s="18" t="s">
        <v>240</v>
      </c>
      <c r="AA5" s="18" t="s">
        <v>145</v>
      </c>
    </row>
    <row r="6" spans="1:29" ht="15" customHeight="1">
      <c r="A6" s="15" t="s">
        <v>198</v>
      </c>
      <c r="B6" s="41" t="s">
        <v>152</v>
      </c>
      <c r="C6" s="16" t="s">
        <v>172</v>
      </c>
      <c r="D6" s="18" t="s">
        <v>199</v>
      </c>
      <c r="E6" s="18" t="s">
        <v>178</v>
      </c>
      <c r="F6" s="17" t="s">
        <v>142</v>
      </c>
      <c r="G6" s="18" t="s">
        <v>11</v>
      </c>
      <c r="H6" s="18" t="s">
        <v>38</v>
      </c>
      <c r="I6" s="44">
        <v>127188.44</v>
      </c>
      <c r="J6" s="48">
        <v>11.625999999999999</v>
      </c>
      <c r="K6" s="44">
        <v>10940</v>
      </c>
      <c r="L6" s="44" t="s">
        <v>255</v>
      </c>
      <c r="M6" s="45">
        <v>10940</v>
      </c>
      <c r="N6" s="45">
        <v>11084.52</v>
      </c>
      <c r="O6" s="46">
        <v>128868.61952000001</v>
      </c>
      <c r="P6" s="17" t="s">
        <v>170</v>
      </c>
      <c r="Q6" s="17" t="s">
        <v>251</v>
      </c>
      <c r="R6" s="18">
        <v>9019610552</v>
      </c>
      <c r="S6" s="17">
        <v>1027</v>
      </c>
      <c r="T6" s="17">
        <v>10008009</v>
      </c>
      <c r="U6" s="17" t="s">
        <v>141</v>
      </c>
      <c r="V6" s="17">
        <v>1039</v>
      </c>
      <c r="W6" s="17" t="s">
        <v>143</v>
      </c>
      <c r="X6" s="18" t="s">
        <v>177</v>
      </c>
      <c r="Y6" s="18" t="s">
        <v>144</v>
      </c>
      <c r="Z6" s="18" t="s">
        <v>200</v>
      </c>
      <c r="AA6" s="18" t="s">
        <v>145</v>
      </c>
    </row>
    <row r="7" spans="1:29" ht="15" customHeight="1">
      <c r="A7" s="15" t="s">
        <v>201</v>
      </c>
      <c r="B7" s="41" t="s">
        <v>148</v>
      </c>
      <c r="C7" s="16" t="s">
        <v>191</v>
      </c>
      <c r="D7" s="18" t="s">
        <v>176</v>
      </c>
      <c r="E7" s="18" t="s">
        <v>178</v>
      </c>
      <c r="F7" s="17" t="s">
        <v>142</v>
      </c>
      <c r="G7" s="18" t="s">
        <v>11</v>
      </c>
      <c r="H7" s="18" t="s">
        <v>38</v>
      </c>
      <c r="I7" s="44">
        <v>120471.28</v>
      </c>
      <c r="J7" s="48">
        <v>11.012</v>
      </c>
      <c r="K7" s="44">
        <v>10940</v>
      </c>
      <c r="L7" s="44" t="s">
        <v>255</v>
      </c>
      <c r="M7" s="45">
        <v>10940</v>
      </c>
      <c r="N7" s="45">
        <v>11084.52</v>
      </c>
      <c r="O7" s="46">
        <v>122062.73424000001</v>
      </c>
      <c r="P7" s="17" t="s">
        <v>170</v>
      </c>
      <c r="Q7" s="17" t="s">
        <v>251</v>
      </c>
      <c r="R7" s="18">
        <v>9019610552</v>
      </c>
      <c r="S7" s="17">
        <v>1027</v>
      </c>
      <c r="T7" s="17">
        <v>10008009</v>
      </c>
      <c r="U7" s="17" t="s">
        <v>141</v>
      </c>
      <c r="V7" s="17">
        <v>1039</v>
      </c>
      <c r="W7" s="17" t="s">
        <v>143</v>
      </c>
      <c r="X7" s="18" t="s">
        <v>177</v>
      </c>
      <c r="Y7" s="18" t="s">
        <v>144</v>
      </c>
      <c r="Z7" s="18" t="s">
        <v>202</v>
      </c>
      <c r="AA7" s="18" t="s">
        <v>145</v>
      </c>
    </row>
    <row r="8" spans="1:29" ht="15" customHeight="1">
      <c r="A8" s="18" t="s">
        <v>241</v>
      </c>
      <c r="B8" s="42" t="s">
        <v>148</v>
      </c>
      <c r="C8" s="19" t="s">
        <v>165</v>
      </c>
      <c r="D8" s="18" t="s">
        <v>242</v>
      </c>
      <c r="E8" s="18" t="s">
        <v>178</v>
      </c>
      <c r="F8" s="20" t="s">
        <v>142</v>
      </c>
      <c r="G8" s="18" t="s">
        <v>11</v>
      </c>
      <c r="H8" s="18" t="s">
        <v>38</v>
      </c>
      <c r="I8" s="44">
        <v>201810.18</v>
      </c>
      <c r="J8" s="48">
        <v>18.446999999999999</v>
      </c>
      <c r="K8" s="44">
        <v>10940</v>
      </c>
      <c r="L8" s="44" t="s">
        <v>255</v>
      </c>
      <c r="M8" s="46">
        <v>10940</v>
      </c>
      <c r="N8" s="45">
        <v>11084.52</v>
      </c>
      <c r="O8" s="46">
        <v>204476.14043999999</v>
      </c>
      <c r="P8" s="18" t="s">
        <v>170</v>
      </c>
      <c r="Q8" s="17" t="s">
        <v>251</v>
      </c>
      <c r="R8" s="18">
        <v>9019610552</v>
      </c>
      <c r="S8" s="18">
        <v>1027</v>
      </c>
      <c r="T8" s="20">
        <v>10008009</v>
      </c>
      <c r="U8" s="20" t="s">
        <v>141</v>
      </c>
      <c r="V8" s="20">
        <v>1039</v>
      </c>
      <c r="W8" s="20" t="s">
        <v>143</v>
      </c>
      <c r="X8" s="18" t="s">
        <v>177</v>
      </c>
      <c r="Y8" s="18" t="s">
        <v>144</v>
      </c>
      <c r="Z8" s="18" t="s">
        <v>243</v>
      </c>
      <c r="AA8" s="18" t="s">
        <v>145</v>
      </c>
    </row>
    <row r="9" spans="1:29" ht="15" customHeight="1">
      <c r="A9" s="15" t="s">
        <v>184</v>
      </c>
      <c r="B9" s="41" t="s">
        <v>148</v>
      </c>
      <c r="C9" s="16" t="s">
        <v>168</v>
      </c>
      <c r="D9" s="18" t="s">
        <v>185</v>
      </c>
      <c r="E9" s="18" t="s">
        <v>187</v>
      </c>
      <c r="F9" s="17" t="s">
        <v>142</v>
      </c>
      <c r="G9" s="18" t="s">
        <v>11</v>
      </c>
      <c r="H9" s="18" t="s">
        <v>40</v>
      </c>
      <c r="I9" s="44">
        <v>152223.75</v>
      </c>
      <c r="J9" s="48">
        <v>9.6649999999999991</v>
      </c>
      <c r="K9" s="44">
        <v>15750</v>
      </c>
      <c r="L9" s="44" t="s">
        <v>254</v>
      </c>
      <c r="M9" s="45">
        <v>15750</v>
      </c>
      <c r="N9" s="45">
        <v>16600.080000000002</v>
      </c>
      <c r="O9" s="46">
        <v>160439.7732</v>
      </c>
      <c r="P9" s="17" t="s">
        <v>170</v>
      </c>
      <c r="Q9" s="17" t="s">
        <v>251</v>
      </c>
      <c r="R9" s="18">
        <v>9019610557</v>
      </c>
      <c r="S9" s="17">
        <v>1026</v>
      </c>
      <c r="T9" s="17">
        <v>10008009</v>
      </c>
      <c r="U9" s="17" t="s">
        <v>141</v>
      </c>
      <c r="V9" s="17">
        <v>1039</v>
      </c>
      <c r="W9" s="17" t="s">
        <v>143</v>
      </c>
      <c r="X9" s="18" t="s">
        <v>186</v>
      </c>
      <c r="Y9" s="18" t="s">
        <v>144</v>
      </c>
      <c r="Z9" s="18" t="s">
        <v>188</v>
      </c>
      <c r="AA9" s="18" t="s">
        <v>145</v>
      </c>
    </row>
    <row r="10" spans="1:29" ht="15" customHeight="1">
      <c r="A10" s="18" t="s">
        <v>236</v>
      </c>
      <c r="B10" s="42" t="s">
        <v>148</v>
      </c>
      <c r="C10" s="19" t="s">
        <v>159</v>
      </c>
      <c r="D10" s="18" t="s">
        <v>232</v>
      </c>
      <c r="E10" s="18" t="s">
        <v>187</v>
      </c>
      <c r="F10" s="20" t="s">
        <v>142</v>
      </c>
      <c r="G10" s="18" t="s">
        <v>11</v>
      </c>
      <c r="H10" s="18" t="s">
        <v>40</v>
      </c>
      <c r="I10" s="44">
        <v>89752.75</v>
      </c>
      <c r="J10" s="48">
        <v>5.7350000000000003</v>
      </c>
      <c r="K10" s="44">
        <v>15650</v>
      </c>
      <c r="L10" s="44" t="s">
        <v>256</v>
      </c>
      <c r="M10" s="46">
        <v>15650</v>
      </c>
      <c r="N10" s="45">
        <v>16600.080000000002</v>
      </c>
      <c r="O10" s="46">
        <v>95201.458800000022</v>
      </c>
      <c r="P10" s="18" t="s">
        <v>192</v>
      </c>
      <c r="Q10" s="17" t="s">
        <v>251</v>
      </c>
      <c r="R10" s="18">
        <v>9019610557</v>
      </c>
      <c r="S10" s="18">
        <v>1026</v>
      </c>
      <c r="T10" s="20">
        <v>10008009</v>
      </c>
      <c r="U10" s="20" t="s">
        <v>141</v>
      </c>
      <c r="V10" s="20">
        <v>1069</v>
      </c>
      <c r="W10" s="20" t="s">
        <v>143</v>
      </c>
      <c r="X10" s="18" t="s">
        <v>186</v>
      </c>
      <c r="Y10" s="18" t="s">
        <v>144</v>
      </c>
      <c r="Z10" s="18" t="s">
        <v>237</v>
      </c>
      <c r="AA10" s="18" t="s">
        <v>145</v>
      </c>
    </row>
    <row r="11" spans="1:29" ht="15" customHeight="1">
      <c r="A11" s="15" t="s">
        <v>203</v>
      </c>
      <c r="B11" s="41" t="s">
        <v>148</v>
      </c>
      <c r="C11" s="16" t="s">
        <v>157</v>
      </c>
      <c r="D11" s="18" t="s">
        <v>204</v>
      </c>
      <c r="E11" s="18" t="s">
        <v>178</v>
      </c>
      <c r="F11" s="17" t="s">
        <v>142</v>
      </c>
      <c r="G11" s="18" t="s">
        <v>11</v>
      </c>
      <c r="H11" s="18" t="s">
        <v>38</v>
      </c>
      <c r="I11" s="44">
        <v>138500.4</v>
      </c>
      <c r="J11" s="48">
        <v>12.66</v>
      </c>
      <c r="K11" s="44">
        <v>10940</v>
      </c>
      <c r="L11" s="44" t="s">
        <v>255</v>
      </c>
      <c r="M11" s="45">
        <v>10940</v>
      </c>
      <c r="N11" s="45">
        <v>11084.52</v>
      </c>
      <c r="O11" s="46">
        <v>140330.0232</v>
      </c>
      <c r="P11" s="17" t="s">
        <v>170</v>
      </c>
      <c r="Q11" s="17" t="s">
        <v>251</v>
      </c>
      <c r="R11" s="18">
        <v>9019610552</v>
      </c>
      <c r="S11" s="17">
        <v>1027</v>
      </c>
      <c r="T11" s="17">
        <v>10008009</v>
      </c>
      <c r="U11" s="17" t="s">
        <v>141</v>
      </c>
      <c r="V11" s="17">
        <v>1039</v>
      </c>
      <c r="W11" s="17" t="s">
        <v>143</v>
      </c>
      <c r="X11" s="18" t="s">
        <v>177</v>
      </c>
      <c r="Y11" s="18" t="s">
        <v>144</v>
      </c>
      <c r="Z11" s="18" t="s">
        <v>205</v>
      </c>
      <c r="AA11" s="18" t="s">
        <v>145</v>
      </c>
    </row>
    <row r="12" spans="1:29" ht="15" customHeight="1">
      <c r="A12" s="15" t="s">
        <v>206</v>
      </c>
      <c r="B12" s="41" t="s">
        <v>146</v>
      </c>
      <c r="C12" s="16" t="s">
        <v>163</v>
      </c>
      <c r="D12" s="18" t="s">
        <v>176</v>
      </c>
      <c r="E12" s="18" t="s">
        <v>178</v>
      </c>
      <c r="F12" s="17" t="s">
        <v>142</v>
      </c>
      <c r="G12" s="18" t="s">
        <v>11</v>
      </c>
      <c r="H12" s="18" t="s">
        <v>38</v>
      </c>
      <c r="I12" s="44">
        <v>102081.14</v>
      </c>
      <c r="J12" s="48">
        <v>9.3309999999999995</v>
      </c>
      <c r="K12" s="44">
        <v>10940</v>
      </c>
      <c r="L12" s="44" t="s">
        <v>255</v>
      </c>
      <c r="M12" s="45">
        <v>10940</v>
      </c>
      <c r="N12" s="45">
        <v>11084.52</v>
      </c>
      <c r="O12" s="46">
        <v>103429.65612</v>
      </c>
      <c r="P12" s="17" t="s">
        <v>170</v>
      </c>
      <c r="Q12" s="17" t="s">
        <v>251</v>
      </c>
      <c r="R12" s="18">
        <v>9019610552</v>
      </c>
      <c r="S12" s="17">
        <v>1027</v>
      </c>
      <c r="T12" s="17">
        <v>10008009</v>
      </c>
      <c r="U12" s="17" t="s">
        <v>141</v>
      </c>
      <c r="V12" s="17">
        <v>1039</v>
      </c>
      <c r="W12" s="17" t="s">
        <v>143</v>
      </c>
      <c r="X12" s="18" t="s">
        <v>177</v>
      </c>
      <c r="Y12" s="18" t="s">
        <v>144</v>
      </c>
      <c r="Z12" s="18" t="s">
        <v>207</v>
      </c>
      <c r="AA12" s="18" t="s">
        <v>145</v>
      </c>
    </row>
    <row r="13" spans="1:29" ht="15" customHeight="1">
      <c r="A13" s="15" t="s">
        <v>180</v>
      </c>
      <c r="B13" s="41" t="s">
        <v>147</v>
      </c>
      <c r="C13" s="16" t="s">
        <v>174</v>
      </c>
      <c r="D13" s="18" t="s">
        <v>176</v>
      </c>
      <c r="E13" s="18" t="s">
        <v>178</v>
      </c>
      <c r="F13" s="17" t="s">
        <v>142</v>
      </c>
      <c r="G13" s="18" t="s">
        <v>11</v>
      </c>
      <c r="H13" s="18" t="s">
        <v>38</v>
      </c>
      <c r="I13" s="44">
        <v>123392.26</v>
      </c>
      <c r="J13" s="48">
        <v>11.279</v>
      </c>
      <c r="K13" s="44">
        <v>10940</v>
      </c>
      <c r="L13" s="44" t="s">
        <v>255</v>
      </c>
      <c r="M13" s="45">
        <v>10940</v>
      </c>
      <c r="N13" s="45">
        <v>11084.52</v>
      </c>
      <c r="O13" s="46">
        <v>125022.30108</v>
      </c>
      <c r="P13" s="17" t="s">
        <v>170</v>
      </c>
      <c r="Q13" s="17" t="s">
        <v>251</v>
      </c>
      <c r="R13" s="18">
        <v>9019610552</v>
      </c>
      <c r="S13" s="17">
        <v>1027</v>
      </c>
      <c r="T13" s="17">
        <v>10008009</v>
      </c>
      <c r="U13" s="17" t="s">
        <v>141</v>
      </c>
      <c r="V13" s="17">
        <v>1039</v>
      </c>
      <c r="W13" s="17" t="s">
        <v>143</v>
      </c>
      <c r="X13" s="18" t="s">
        <v>177</v>
      </c>
      <c r="Y13" s="18" t="s">
        <v>144</v>
      </c>
      <c r="Z13" s="18" t="s">
        <v>181</v>
      </c>
      <c r="AA13" s="18" t="s">
        <v>145</v>
      </c>
    </row>
    <row r="14" spans="1:29" ht="15" customHeight="1">
      <c r="A14" s="18" t="s">
        <v>234</v>
      </c>
      <c r="B14" s="42" t="s">
        <v>149</v>
      </c>
      <c r="C14" s="19" t="s">
        <v>162</v>
      </c>
      <c r="D14" s="18" t="s">
        <v>199</v>
      </c>
      <c r="E14" s="18" t="s">
        <v>178</v>
      </c>
      <c r="F14" s="20" t="s">
        <v>142</v>
      </c>
      <c r="G14" s="18" t="s">
        <v>11</v>
      </c>
      <c r="H14" s="18" t="s">
        <v>38</v>
      </c>
      <c r="I14" s="44">
        <v>130193.46</v>
      </c>
      <c r="J14" s="48">
        <v>12.294</v>
      </c>
      <c r="K14" s="44">
        <v>10590</v>
      </c>
      <c r="L14" s="44" t="s">
        <v>257</v>
      </c>
      <c r="M14" s="46">
        <v>10590</v>
      </c>
      <c r="N14" s="45">
        <v>11084.52</v>
      </c>
      <c r="O14" s="46">
        <v>136273.08888000002</v>
      </c>
      <c r="P14" s="18" t="s">
        <v>192</v>
      </c>
      <c r="Q14" s="17" t="s">
        <v>251</v>
      </c>
      <c r="R14" s="18">
        <v>9019610552</v>
      </c>
      <c r="S14" s="18">
        <v>1027</v>
      </c>
      <c r="T14" s="20">
        <v>10008009</v>
      </c>
      <c r="U14" s="20" t="s">
        <v>141</v>
      </c>
      <c r="V14" s="20">
        <v>1069</v>
      </c>
      <c r="W14" s="20" t="s">
        <v>143</v>
      </c>
      <c r="X14" s="18" t="s">
        <v>177</v>
      </c>
      <c r="Y14" s="18" t="s">
        <v>144</v>
      </c>
      <c r="Z14" s="18" t="s">
        <v>235</v>
      </c>
      <c r="AA14" s="18" t="s">
        <v>145</v>
      </c>
    </row>
    <row r="15" spans="1:29" ht="15" customHeight="1">
      <c r="A15" s="18" t="s">
        <v>247</v>
      </c>
      <c r="B15" s="42" t="s">
        <v>149</v>
      </c>
      <c r="C15" s="19" t="s">
        <v>169</v>
      </c>
      <c r="D15" s="18" t="s">
        <v>248</v>
      </c>
      <c r="E15" s="18" t="s">
        <v>187</v>
      </c>
      <c r="F15" s="20" t="s">
        <v>142</v>
      </c>
      <c r="G15" s="18" t="s">
        <v>11</v>
      </c>
      <c r="H15" s="18" t="s">
        <v>40</v>
      </c>
      <c r="I15" s="44">
        <v>178668</v>
      </c>
      <c r="J15" s="48">
        <v>11.343999999999999</v>
      </c>
      <c r="K15" s="44">
        <v>15750</v>
      </c>
      <c r="L15" s="44" t="s">
        <v>254</v>
      </c>
      <c r="M15" s="46">
        <v>15750</v>
      </c>
      <c r="N15" s="45">
        <v>16600.080000000002</v>
      </c>
      <c r="O15" s="46">
        <v>188311.30752</v>
      </c>
      <c r="P15" s="18" t="s">
        <v>170</v>
      </c>
      <c r="Q15" s="17" t="s">
        <v>251</v>
      </c>
      <c r="R15" s="18">
        <v>9019610557</v>
      </c>
      <c r="S15" s="18">
        <v>1026</v>
      </c>
      <c r="T15" s="20">
        <v>10008009</v>
      </c>
      <c r="U15" s="20" t="s">
        <v>141</v>
      </c>
      <c r="V15" s="20">
        <v>1039</v>
      </c>
      <c r="W15" s="20" t="s">
        <v>143</v>
      </c>
      <c r="X15" s="18" t="s">
        <v>186</v>
      </c>
      <c r="Y15" s="18" t="s">
        <v>144</v>
      </c>
      <c r="Z15" s="18" t="s">
        <v>249</v>
      </c>
      <c r="AA15" s="18" t="s">
        <v>145</v>
      </c>
    </row>
    <row r="16" spans="1:29" ht="15" customHeight="1">
      <c r="A16" s="15" t="s">
        <v>175</v>
      </c>
      <c r="B16" s="41" t="s">
        <v>150</v>
      </c>
      <c r="C16" s="16" t="s">
        <v>158</v>
      </c>
      <c r="D16" s="18" t="s">
        <v>176</v>
      </c>
      <c r="E16" s="18" t="s">
        <v>178</v>
      </c>
      <c r="F16" s="17" t="s">
        <v>142</v>
      </c>
      <c r="G16" s="18" t="s">
        <v>11</v>
      </c>
      <c r="H16" s="18" t="s">
        <v>38</v>
      </c>
      <c r="I16" s="44">
        <v>117058</v>
      </c>
      <c r="J16" s="48">
        <v>10.7</v>
      </c>
      <c r="K16" s="44">
        <v>10940</v>
      </c>
      <c r="L16" s="44" t="s">
        <v>255</v>
      </c>
      <c r="M16" s="45">
        <v>10940</v>
      </c>
      <c r="N16" s="45">
        <v>11084.52</v>
      </c>
      <c r="O16" s="46">
        <v>118604.364</v>
      </c>
      <c r="P16" s="17" t="s">
        <v>170</v>
      </c>
      <c r="Q16" s="17" t="s">
        <v>251</v>
      </c>
      <c r="R16" s="18">
        <v>9019610552</v>
      </c>
      <c r="S16" s="17">
        <v>1027</v>
      </c>
      <c r="T16" s="17">
        <v>10008009</v>
      </c>
      <c r="U16" s="17" t="s">
        <v>141</v>
      </c>
      <c r="V16" s="17">
        <v>1039</v>
      </c>
      <c r="W16" s="17" t="s">
        <v>143</v>
      </c>
      <c r="X16" s="18" t="s">
        <v>177</v>
      </c>
      <c r="Y16" s="18" t="s">
        <v>144</v>
      </c>
      <c r="Z16" s="18" t="s">
        <v>179</v>
      </c>
      <c r="AA16" s="18" t="s">
        <v>145</v>
      </c>
    </row>
    <row r="17" spans="1:27" ht="15" customHeight="1">
      <c r="A17" s="15" t="s">
        <v>228</v>
      </c>
      <c r="B17" s="41" t="s">
        <v>151</v>
      </c>
      <c r="C17" s="16" t="s">
        <v>189</v>
      </c>
      <c r="D17" s="18" t="s">
        <v>229</v>
      </c>
      <c r="E17" s="18" t="s">
        <v>178</v>
      </c>
      <c r="F17" s="17" t="s">
        <v>142</v>
      </c>
      <c r="G17" s="18" t="s">
        <v>11</v>
      </c>
      <c r="H17" s="18" t="s">
        <v>38</v>
      </c>
      <c r="I17" s="44">
        <v>151212.68</v>
      </c>
      <c r="J17" s="48">
        <v>13.821999999999999</v>
      </c>
      <c r="K17" s="44">
        <v>10940</v>
      </c>
      <c r="L17" s="44" t="s">
        <v>255</v>
      </c>
      <c r="M17" s="45">
        <v>10940</v>
      </c>
      <c r="N17" s="45">
        <v>11084.52</v>
      </c>
      <c r="O17" s="46">
        <v>153210.23543999999</v>
      </c>
      <c r="P17" s="17" t="s">
        <v>170</v>
      </c>
      <c r="Q17" s="17" t="s">
        <v>251</v>
      </c>
      <c r="R17" s="18">
        <v>9019610552</v>
      </c>
      <c r="S17" s="17">
        <v>1027</v>
      </c>
      <c r="T17" s="17">
        <v>10008009</v>
      </c>
      <c r="U17" s="17" t="s">
        <v>141</v>
      </c>
      <c r="V17" s="17">
        <v>1039</v>
      </c>
      <c r="W17" s="17" t="s">
        <v>143</v>
      </c>
      <c r="X17" s="18" t="s">
        <v>177</v>
      </c>
      <c r="Y17" s="18" t="s">
        <v>144</v>
      </c>
      <c r="Z17" s="18" t="s">
        <v>230</v>
      </c>
      <c r="AA17" s="18" t="s">
        <v>145</v>
      </c>
    </row>
    <row r="18" spans="1:27" ht="15" customHeight="1">
      <c r="A18" s="15" t="s">
        <v>219</v>
      </c>
      <c r="B18" s="41" t="s">
        <v>153</v>
      </c>
      <c r="C18" s="16" t="s">
        <v>171</v>
      </c>
      <c r="D18" s="18" t="s">
        <v>220</v>
      </c>
      <c r="E18" s="18" t="s">
        <v>187</v>
      </c>
      <c r="F18" s="17" t="s">
        <v>142</v>
      </c>
      <c r="G18" s="18" t="s">
        <v>11</v>
      </c>
      <c r="H18" s="18" t="s">
        <v>40</v>
      </c>
      <c r="I18" s="44">
        <v>187850.25</v>
      </c>
      <c r="J18" s="48">
        <v>11.927</v>
      </c>
      <c r="K18" s="44">
        <v>15750</v>
      </c>
      <c r="L18" s="44" t="s">
        <v>254</v>
      </c>
      <c r="M18" s="45">
        <v>15750</v>
      </c>
      <c r="N18" s="45">
        <v>16600.080000000002</v>
      </c>
      <c r="O18" s="46">
        <v>197989.15416000001</v>
      </c>
      <c r="P18" s="17" t="s">
        <v>170</v>
      </c>
      <c r="Q18" s="17" t="s">
        <v>251</v>
      </c>
      <c r="R18" s="18">
        <v>9019610557</v>
      </c>
      <c r="S18" s="17">
        <v>1026</v>
      </c>
      <c r="T18" s="17">
        <v>10008009</v>
      </c>
      <c r="U18" s="17" t="s">
        <v>141</v>
      </c>
      <c r="V18" s="17">
        <v>1039</v>
      </c>
      <c r="W18" s="17" t="s">
        <v>143</v>
      </c>
      <c r="X18" s="18" t="s">
        <v>186</v>
      </c>
      <c r="Y18" s="18" t="s">
        <v>144</v>
      </c>
      <c r="Z18" s="18" t="s">
        <v>221</v>
      </c>
      <c r="AA18" s="18" t="s">
        <v>145</v>
      </c>
    </row>
    <row r="19" spans="1:27" ht="15" customHeight="1">
      <c r="A19" s="15" t="s">
        <v>216</v>
      </c>
      <c r="B19" s="41" t="s">
        <v>153</v>
      </c>
      <c r="C19" s="16" t="s">
        <v>164</v>
      </c>
      <c r="D19" s="18" t="s">
        <v>217</v>
      </c>
      <c r="E19" s="18" t="s">
        <v>187</v>
      </c>
      <c r="F19" s="17" t="s">
        <v>142</v>
      </c>
      <c r="G19" s="18" t="s">
        <v>11</v>
      </c>
      <c r="H19" s="18" t="s">
        <v>40</v>
      </c>
      <c r="I19" s="44">
        <v>134536.5</v>
      </c>
      <c r="J19" s="48">
        <v>8.5419999999999998</v>
      </c>
      <c r="K19" s="44">
        <v>15750</v>
      </c>
      <c r="L19" s="44" t="s">
        <v>254</v>
      </c>
      <c r="M19" s="45">
        <v>15750</v>
      </c>
      <c r="N19" s="45">
        <v>16600.080000000002</v>
      </c>
      <c r="O19" s="46">
        <v>141797.88336000001</v>
      </c>
      <c r="P19" s="17" t="s">
        <v>170</v>
      </c>
      <c r="Q19" s="17" t="s">
        <v>251</v>
      </c>
      <c r="R19" s="18">
        <v>9019610557</v>
      </c>
      <c r="S19" s="17">
        <v>1026</v>
      </c>
      <c r="T19" s="17">
        <v>10008009</v>
      </c>
      <c r="U19" s="17" t="s">
        <v>141</v>
      </c>
      <c r="V19" s="17">
        <v>1039</v>
      </c>
      <c r="W19" s="17" t="s">
        <v>143</v>
      </c>
      <c r="X19" s="18" t="s">
        <v>186</v>
      </c>
      <c r="Y19" s="18" t="s">
        <v>144</v>
      </c>
      <c r="Z19" s="18" t="s">
        <v>218</v>
      </c>
      <c r="AA19" s="18" t="s">
        <v>145</v>
      </c>
    </row>
    <row r="20" spans="1:27" ht="15" customHeight="1">
      <c r="A20" s="15" t="s">
        <v>193</v>
      </c>
      <c r="B20" s="41" t="s">
        <v>153</v>
      </c>
      <c r="C20" s="16" t="s">
        <v>173</v>
      </c>
      <c r="D20" s="18" t="s">
        <v>194</v>
      </c>
      <c r="E20" s="18" t="s">
        <v>187</v>
      </c>
      <c r="F20" s="17" t="s">
        <v>142</v>
      </c>
      <c r="G20" s="18" t="s">
        <v>11</v>
      </c>
      <c r="H20" s="18" t="s">
        <v>40</v>
      </c>
      <c r="I20" s="44">
        <v>116952.45</v>
      </c>
      <c r="J20" s="48">
        <v>7.4729999999999999</v>
      </c>
      <c r="K20" s="44">
        <v>15650</v>
      </c>
      <c r="L20" s="44" t="s">
        <v>256</v>
      </c>
      <c r="M20" s="45">
        <v>15650</v>
      </c>
      <c r="N20" s="45">
        <v>16600.080000000002</v>
      </c>
      <c r="O20" s="46">
        <v>124052.39784000001</v>
      </c>
      <c r="P20" s="17" t="s">
        <v>192</v>
      </c>
      <c r="Q20" s="17" t="s">
        <v>251</v>
      </c>
      <c r="R20" s="18">
        <v>9019610557</v>
      </c>
      <c r="S20" s="17">
        <v>1026</v>
      </c>
      <c r="T20" s="17">
        <v>10008009</v>
      </c>
      <c r="U20" s="17" t="s">
        <v>141</v>
      </c>
      <c r="V20" s="17">
        <v>1069</v>
      </c>
      <c r="W20" s="17" t="s">
        <v>143</v>
      </c>
      <c r="X20" s="18" t="s">
        <v>186</v>
      </c>
      <c r="Y20" s="18" t="s">
        <v>144</v>
      </c>
      <c r="Z20" s="18" t="s">
        <v>195</v>
      </c>
      <c r="AA20" s="18" t="s">
        <v>145</v>
      </c>
    </row>
    <row r="21" spans="1:27" ht="15" customHeight="1">
      <c r="A21" s="15" t="s">
        <v>223</v>
      </c>
      <c r="B21" s="41" t="s">
        <v>153</v>
      </c>
      <c r="C21" s="16" t="s">
        <v>190</v>
      </c>
      <c r="D21" s="18" t="s">
        <v>185</v>
      </c>
      <c r="E21" s="18" t="s">
        <v>187</v>
      </c>
      <c r="F21" s="17" t="s">
        <v>142</v>
      </c>
      <c r="G21" s="18" t="s">
        <v>11</v>
      </c>
      <c r="H21" s="18" t="s">
        <v>40</v>
      </c>
      <c r="I21" s="44">
        <v>136796.65</v>
      </c>
      <c r="J21" s="48">
        <v>8.7409999999999997</v>
      </c>
      <c r="K21" s="44">
        <v>15650</v>
      </c>
      <c r="L21" s="44" t="s">
        <v>256</v>
      </c>
      <c r="M21" s="45">
        <v>15650</v>
      </c>
      <c r="N21" s="45">
        <v>16600.080000000002</v>
      </c>
      <c r="O21" s="46">
        <v>145101.29928000001</v>
      </c>
      <c r="P21" s="17" t="s">
        <v>192</v>
      </c>
      <c r="Q21" s="17" t="s">
        <v>251</v>
      </c>
      <c r="R21" s="18">
        <v>9019610557</v>
      </c>
      <c r="S21" s="17">
        <v>1026</v>
      </c>
      <c r="T21" s="17">
        <v>10008009</v>
      </c>
      <c r="U21" s="17" t="s">
        <v>141</v>
      </c>
      <c r="V21" s="17">
        <v>1069</v>
      </c>
      <c r="W21" s="17" t="s">
        <v>143</v>
      </c>
      <c r="X21" s="18" t="s">
        <v>186</v>
      </c>
      <c r="Y21" s="18" t="s">
        <v>144</v>
      </c>
      <c r="Z21" s="18" t="s">
        <v>224</v>
      </c>
      <c r="AA21" s="18" t="s">
        <v>145</v>
      </c>
    </row>
    <row r="22" spans="1:27">
      <c r="A22" s="15" t="s">
        <v>231</v>
      </c>
      <c r="B22" s="41" t="s">
        <v>153</v>
      </c>
      <c r="C22" s="16" t="s">
        <v>166</v>
      </c>
      <c r="D22" s="18" t="s">
        <v>232</v>
      </c>
      <c r="E22" s="18" t="s">
        <v>187</v>
      </c>
      <c r="F22" s="17" t="s">
        <v>142</v>
      </c>
      <c r="G22" s="18" t="s">
        <v>11</v>
      </c>
      <c r="H22" s="18" t="s">
        <v>40</v>
      </c>
      <c r="I22" s="44">
        <v>107336.25</v>
      </c>
      <c r="J22" s="48">
        <v>6.8150000000000004</v>
      </c>
      <c r="K22" s="44">
        <v>15750</v>
      </c>
      <c r="L22" s="44" t="s">
        <v>254</v>
      </c>
      <c r="M22" s="45">
        <v>15750</v>
      </c>
      <c r="N22" s="45">
        <v>16600.080000000002</v>
      </c>
      <c r="O22" s="46">
        <v>113129.54520000002</v>
      </c>
      <c r="P22" s="17" t="s">
        <v>170</v>
      </c>
      <c r="Q22" s="17" t="s">
        <v>251</v>
      </c>
      <c r="R22" s="18">
        <v>9019610557</v>
      </c>
      <c r="S22" s="17">
        <v>1026</v>
      </c>
      <c r="T22" s="17">
        <v>10008009</v>
      </c>
      <c r="U22" s="17" t="s">
        <v>141</v>
      </c>
      <c r="V22" s="17">
        <v>1039</v>
      </c>
      <c r="W22" s="17" t="s">
        <v>143</v>
      </c>
      <c r="X22" s="18" t="s">
        <v>186</v>
      </c>
      <c r="Y22" s="18" t="s">
        <v>144</v>
      </c>
      <c r="Z22" s="18" t="s">
        <v>233</v>
      </c>
      <c r="AA22" s="18" t="s">
        <v>145</v>
      </c>
    </row>
    <row r="23" spans="1:27">
      <c r="A23" s="15" t="s">
        <v>182</v>
      </c>
      <c r="B23" s="41" t="s">
        <v>154</v>
      </c>
      <c r="C23" s="16" t="s">
        <v>160</v>
      </c>
      <c r="D23" s="18" t="s">
        <v>176</v>
      </c>
      <c r="E23" s="18" t="s">
        <v>178</v>
      </c>
      <c r="F23" s="17" t="s">
        <v>142</v>
      </c>
      <c r="G23" s="18" t="s">
        <v>11</v>
      </c>
      <c r="H23" s="18" t="s">
        <v>38</v>
      </c>
      <c r="I23" s="44">
        <v>91819.42</v>
      </c>
      <c r="J23" s="48">
        <v>8.3930000000000007</v>
      </c>
      <c r="K23" s="44">
        <v>10940</v>
      </c>
      <c r="L23" s="44" t="s">
        <v>255</v>
      </c>
      <c r="M23" s="45">
        <v>10940</v>
      </c>
      <c r="N23" s="45">
        <v>11084.52</v>
      </c>
      <c r="O23" s="46">
        <v>93032.376360000009</v>
      </c>
      <c r="P23" s="17" t="s">
        <v>170</v>
      </c>
      <c r="Q23" s="17" t="s">
        <v>251</v>
      </c>
      <c r="R23" s="18">
        <v>9019610552</v>
      </c>
      <c r="S23" s="17">
        <v>1027</v>
      </c>
      <c r="T23" s="17">
        <v>10008009</v>
      </c>
      <c r="U23" s="17" t="s">
        <v>141</v>
      </c>
      <c r="V23" s="17">
        <v>1039</v>
      </c>
      <c r="W23" s="17" t="s">
        <v>143</v>
      </c>
      <c r="X23" s="18" t="s">
        <v>177</v>
      </c>
      <c r="Y23" s="18" t="s">
        <v>144</v>
      </c>
      <c r="Z23" s="18" t="s">
        <v>183</v>
      </c>
      <c r="AA23" s="18" t="s">
        <v>145</v>
      </c>
    </row>
    <row r="24" spans="1:27">
      <c r="A24" s="15" t="s">
        <v>211</v>
      </c>
      <c r="B24" s="41" t="s">
        <v>154</v>
      </c>
      <c r="C24" s="16" t="s">
        <v>161</v>
      </c>
      <c r="D24" s="18" t="s">
        <v>212</v>
      </c>
      <c r="E24" s="18" t="s">
        <v>178</v>
      </c>
      <c r="F24" s="17" t="s">
        <v>142</v>
      </c>
      <c r="G24" s="18" t="s">
        <v>11</v>
      </c>
      <c r="H24" s="18" t="s">
        <v>38</v>
      </c>
      <c r="I24" s="44">
        <v>119617.96</v>
      </c>
      <c r="J24" s="48">
        <v>10.933999999999999</v>
      </c>
      <c r="K24" s="44">
        <v>10940</v>
      </c>
      <c r="L24" s="44" t="s">
        <v>255</v>
      </c>
      <c r="M24" s="45">
        <v>10940</v>
      </c>
      <c r="N24" s="45">
        <v>11084.52</v>
      </c>
      <c r="O24" s="46">
        <v>121198.14168</v>
      </c>
      <c r="P24" s="17" t="s">
        <v>170</v>
      </c>
      <c r="Q24" s="17" t="s">
        <v>251</v>
      </c>
      <c r="R24" s="18">
        <v>9019610552</v>
      </c>
      <c r="S24" s="17">
        <v>1027</v>
      </c>
      <c r="T24" s="17">
        <v>10008009</v>
      </c>
      <c r="U24" s="17" t="s">
        <v>141</v>
      </c>
      <c r="V24" s="17">
        <v>1039</v>
      </c>
      <c r="W24" s="17" t="s">
        <v>143</v>
      </c>
      <c r="X24" s="18" t="s">
        <v>177</v>
      </c>
      <c r="Y24" s="18" t="s">
        <v>144</v>
      </c>
      <c r="Z24" s="18" t="s">
        <v>213</v>
      </c>
      <c r="AA24" s="18" t="s">
        <v>145</v>
      </c>
    </row>
    <row r="25" spans="1:27">
      <c r="A25" s="15" t="s">
        <v>214</v>
      </c>
      <c r="B25" s="41" t="s">
        <v>155</v>
      </c>
      <c r="C25" s="16" t="s">
        <v>189</v>
      </c>
      <c r="D25" s="18" t="s">
        <v>176</v>
      </c>
      <c r="E25" s="18" t="s">
        <v>178</v>
      </c>
      <c r="F25" s="17" t="s">
        <v>142</v>
      </c>
      <c r="G25" s="18" t="s">
        <v>11</v>
      </c>
      <c r="H25" s="18" t="s">
        <v>38</v>
      </c>
      <c r="I25" s="44">
        <v>77542.720000000001</v>
      </c>
      <c r="J25" s="48">
        <v>7.0880000000000001</v>
      </c>
      <c r="K25" s="44">
        <v>10940</v>
      </c>
      <c r="L25" s="44" t="s">
        <v>255</v>
      </c>
      <c r="M25" s="45">
        <v>10940</v>
      </c>
      <c r="N25" s="45">
        <v>11084.52</v>
      </c>
      <c r="O25" s="46">
        <v>78567.07776</v>
      </c>
      <c r="P25" s="17" t="s">
        <v>170</v>
      </c>
      <c r="Q25" s="17" t="s">
        <v>251</v>
      </c>
      <c r="R25" s="18">
        <v>9019610552</v>
      </c>
      <c r="S25" s="17">
        <v>1027</v>
      </c>
      <c r="T25" s="17">
        <v>10008009</v>
      </c>
      <c r="U25" s="17" t="s">
        <v>141</v>
      </c>
      <c r="V25" s="17">
        <v>1039</v>
      </c>
      <c r="W25" s="17" t="s">
        <v>143</v>
      </c>
      <c r="X25" s="18" t="s">
        <v>177</v>
      </c>
      <c r="Y25" s="18" t="s">
        <v>144</v>
      </c>
      <c r="Z25" s="18" t="s">
        <v>215</v>
      </c>
      <c r="AA25" s="18" t="s">
        <v>145</v>
      </c>
    </row>
    <row r="26" spans="1:27">
      <c r="A26" s="15" t="s">
        <v>225</v>
      </c>
      <c r="B26" s="41" t="s">
        <v>156</v>
      </c>
      <c r="C26" s="16" t="s">
        <v>167</v>
      </c>
      <c r="D26" s="18" t="s">
        <v>199</v>
      </c>
      <c r="E26" s="18" t="s">
        <v>178</v>
      </c>
      <c r="F26" s="17" t="s">
        <v>142</v>
      </c>
      <c r="G26" s="18" t="s">
        <v>11</v>
      </c>
      <c r="H26" s="18" t="s">
        <v>38</v>
      </c>
      <c r="I26" s="44">
        <v>148577.70000000001</v>
      </c>
      <c r="J26" s="48">
        <v>14.03</v>
      </c>
      <c r="K26" s="44">
        <v>10590</v>
      </c>
      <c r="L26" s="44" t="s">
        <v>257</v>
      </c>
      <c r="M26" s="45">
        <v>10590</v>
      </c>
      <c r="N26" s="45">
        <v>11084.52</v>
      </c>
      <c r="O26" s="46">
        <v>155515.8156</v>
      </c>
      <c r="P26" s="17" t="s">
        <v>192</v>
      </c>
      <c r="Q26" s="17" t="s">
        <v>251</v>
      </c>
      <c r="R26" s="18">
        <v>9019610552</v>
      </c>
      <c r="S26" s="17">
        <v>1027</v>
      </c>
      <c r="T26" s="17">
        <v>10008009</v>
      </c>
      <c r="U26" s="17" t="s">
        <v>141</v>
      </c>
      <c r="V26" s="17">
        <v>1069</v>
      </c>
      <c r="W26" s="17" t="s">
        <v>143</v>
      </c>
      <c r="X26" s="18" t="s">
        <v>177</v>
      </c>
      <c r="Y26" s="18" t="s">
        <v>144</v>
      </c>
      <c r="Z26" s="18" t="s">
        <v>226</v>
      </c>
      <c r="AA26" s="18" t="s">
        <v>145</v>
      </c>
    </row>
  </sheetData>
  <sortState xmlns:xlrd2="http://schemas.microsoft.com/office/spreadsheetml/2017/richdata2" ref="A2:AB26">
    <sortCondition ref="B2:B26"/>
    <sortCondition ref="C2:C26"/>
  </sortState>
  <phoneticPr fontId="2" type="noConversion"/>
  <conditionalFormatting sqref="A1:A1048576">
    <cfRule type="duplicateValues" dxfId="0" priority="1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80</v>
      </c>
      <c r="B1" s="13" t="s">
        <v>81</v>
      </c>
      <c r="C1" s="13" t="s">
        <v>82</v>
      </c>
    </row>
    <row r="2" spans="1:3">
      <c r="A2" s="14">
        <v>999</v>
      </c>
      <c r="B2" s="14" t="s">
        <v>83</v>
      </c>
      <c r="C2" s="14" t="s">
        <v>84</v>
      </c>
    </row>
    <row r="3" spans="1:3">
      <c r="A3" s="14">
        <v>1001</v>
      </c>
      <c r="B3" s="14" t="s">
        <v>83</v>
      </c>
      <c r="C3" s="14" t="s">
        <v>85</v>
      </c>
    </row>
    <row r="4" spans="1:3">
      <c r="A4" s="14">
        <v>1011</v>
      </c>
      <c r="B4" s="14" t="s">
        <v>83</v>
      </c>
      <c r="C4" s="14" t="s">
        <v>86</v>
      </c>
    </row>
    <row r="5" spans="1:3">
      <c r="A5" s="14">
        <v>1036</v>
      </c>
      <c r="B5" s="14" t="s">
        <v>83</v>
      </c>
      <c r="C5" s="14" t="s">
        <v>87</v>
      </c>
    </row>
    <row r="6" spans="1:3">
      <c r="A6" s="14">
        <v>1076</v>
      </c>
      <c r="B6" s="14" t="s">
        <v>83</v>
      </c>
      <c r="C6" s="14" t="s">
        <v>88</v>
      </c>
    </row>
    <row r="7" spans="1:3">
      <c r="A7" s="14">
        <v>1605</v>
      </c>
      <c r="B7" s="14" t="s">
        <v>83</v>
      </c>
      <c r="C7" s="14" t="s">
        <v>89</v>
      </c>
    </row>
    <row r="8" spans="1:3">
      <c r="A8" s="14">
        <v>1642</v>
      </c>
      <c r="B8" s="14" t="s">
        <v>83</v>
      </c>
      <c r="C8" s="14" t="s">
        <v>90</v>
      </c>
    </row>
    <row r="9" spans="1:3">
      <c r="A9" s="14">
        <v>1680</v>
      </c>
      <c r="B9" s="14" t="s">
        <v>83</v>
      </c>
      <c r="C9" s="14" t="s">
        <v>91</v>
      </c>
    </row>
    <row r="10" spans="1:3">
      <c r="A10" s="14">
        <v>1685</v>
      </c>
      <c r="B10" s="14" t="s">
        <v>83</v>
      </c>
      <c r="C10" s="14" t="s">
        <v>92</v>
      </c>
    </row>
    <row r="11" spans="1:3">
      <c r="A11" s="14">
        <v>1745</v>
      </c>
      <c r="B11" s="14" t="s">
        <v>83</v>
      </c>
      <c r="C11" s="14" t="s">
        <v>93</v>
      </c>
    </row>
    <row r="12" spans="1:3">
      <c r="A12" s="14">
        <v>1774</v>
      </c>
      <c r="B12" s="14" t="s">
        <v>83</v>
      </c>
      <c r="C12" s="14" t="s">
        <v>94</v>
      </c>
    </row>
    <row r="13" spans="1:3">
      <c r="A13" s="14">
        <v>1789</v>
      </c>
      <c r="B13" s="14" t="s">
        <v>83</v>
      </c>
      <c r="C13" s="14" t="s">
        <v>95</v>
      </c>
    </row>
    <row r="14" spans="1:3">
      <c r="A14" s="14">
        <v>1993</v>
      </c>
      <c r="B14" s="14" t="s">
        <v>83</v>
      </c>
      <c r="C14" s="14" t="s">
        <v>96</v>
      </c>
    </row>
    <row r="15" spans="1:3">
      <c r="A15" s="14">
        <v>2084</v>
      </c>
      <c r="B15" s="14" t="s">
        <v>83</v>
      </c>
      <c r="C15" s="14" t="s">
        <v>97</v>
      </c>
    </row>
    <row r="16" spans="1:3">
      <c r="A16" s="14">
        <v>2150</v>
      </c>
      <c r="B16" s="14" t="s">
        <v>83</v>
      </c>
      <c r="C16" s="14" t="s">
        <v>98</v>
      </c>
    </row>
    <row r="17" spans="1:3">
      <c r="A17" s="14">
        <v>2181</v>
      </c>
      <c r="B17" s="14" t="s">
        <v>83</v>
      </c>
      <c r="C17" s="14" t="s">
        <v>99</v>
      </c>
    </row>
    <row r="18" spans="1:3">
      <c r="A18" s="14">
        <v>2205</v>
      </c>
      <c r="B18" s="14" t="s">
        <v>83</v>
      </c>
      <c r="C18" s="14" t="s">
        <v>100</v>
      </c>
    </row>
    <row r="19" spans="1:3">
      <c r="A19" s="14">
        <v>2212</v>
      </c>
      <c r="B19" s="14" t="s">
        <v>83</v>
      </c>
      <c r="C19" s="14" t="s">
        <v>101</v>
      </c>
    </row>
    <row r="20" spans="1:3">
      <c r="A20" s="14">
        <v>2220</v>
      </c>
      <c r="B20" s="14" t="s">
        <v>83</v>
      </c>
      <c r="C20" s="14" t="s">
        <v>102</v>
      </c>
    </row>
    <row r="21" spans="1:3">
      <c r="A21" s="14">
        <v>2250</v>
      </c>
      <c r="B21" s="14" t="s">
        <v>83</v>
      </c>
      <c r="C21" s="14" t="s">
        <v>103</v>
      </c>
    </row>
    <row r="22" spans="1:3">
      <c r="A22" s="14">
        <v>2295</v>
      </c>
      <c r="B22" s="14" t="s">
        <v>83</v>
      </c>
      <c r="C22" s="14" t="s">
        <v>104</v>
      </c>
    </row>
    <row r="23" spans="1:3">
      <c r="A23" s="14">
        <v>2314</v>
      </c>
      <c r="B23" s="14" t="s">
        <v>83</v>
      </c>
      <c r="C23" s="14" t="s">
        <v>105</v>
      </c>
    </row>
    <row r="24" spans="1:3">
      <c r="A24" s="14">
        <v>2332</v>
      </c>
      <c r="B24" s="14" t="s">
        <v>83</v>
      </c>
      <c r="C24" s="14" t="s">
        <v>106</v>
      </c>
    </row>
    <row r="25" spans="1:3">
      <c r="A25" s="14">
        <v>2377</v>
      </c>
      <c r="B25" s="14" t="s">
        <v>83</v>
      </c>
      <c r="C25" s="14" t="s">
        <v>107</v>
      </c>
    </row>
    <row r="26" spans="1:3">
      <c r="A26" s="14">
        <v>2384</v>
      </c>
      <c r="B26" s="14" t="s">
        <v>83</v>
      </c>
      <c r="C26" s="14" t="s">
        <v>108</v>
      </c>
    </row>
    <row r="27" spans="1:3">
      <c r="A27" s="14">
        <v>2385</v>
      </c>
      <c r="B27" s="14" t="s">
        <v>83</v>
      </c>
      <c r="C27" s="14" t="s">
        <v>109</v>
      </c>
    </row>
    <row r="28" spans="1:3">
      <c r="A28" s="14">
        <v>2388</v>
      </c>
      <c r="B28" s="14" t="s">
        <v>83</v>
      </c>
      <c r="C28" s="14" t="s">
        <v>110</v>
      </c>
    </row>
    <row r="29" spans="1:3">
      <c r="A29" s="14">
        <v>2519</v>
      </c>
      <c r="B29" s="14" t="s">
        <v>83</v>
      </c>
      <c r="C29" s="14" t="s">
        <v>111</v>
      </c>
    </row>
    <row r="30" spans="1:3">
      <c r="A30" s="14">
        <v>2520</v>
      </c>
      <c r="B30" s="14" t="s">
        <v>83</v>
      </c>
      <c r="C30" s="14" t="s">
        <v>112</v>
      </c>
    </row>
    <row r="31" spans="1:3">
      <c r="A31" s="14">
        <v>2560</v>
      </c>
      <c r="B31" s="14" t="s">
        <v>83</v>
      </c>
      <c r="C31" s="14" t="s">
        <v>113</v>
      </c>
    </row>
    <row r="32" spans="1:3">
      <c r="A32" s="14">
        <v>2563</v>
      </c>
      <c r="B32" s="14" t="s">
        <v>83</v>
      </c>
      <c r="C32" s="14" t="s">
        <v>114</v>
      </c>
    </row>
    <row r="33" spans="1:3">
      <c r="A33" s="14">
        <v>2979</v>
      </c>
      <c r="B33" s="14" t="s">
        <v>83</v>
      </c>
      <c r="C33" s="14" t="s">
        <v>115</v>
      </c>
    </row>
    <row r="34" spans="1:3">
      <c r="A34" s="14">
        <v>3024</v>
      </c>
      <c r="B34" s="14" t="s">
        <v>83</v>
      </c>
      <c r="C34" s="14" t="s">
        <v>116</v>
      </c>
    </row>
    <row r="35" spans="1:3">
      <c r="A35" s="14">
        <v>3083</v>
      </c>
      <c r="B35" s="14" t="s">
        <v>83</v>
      </c>
      <c r="C35" s="14" t="s">
        <v>117</v>
      </c>
    </row>
    <row r="36" spans="1:3">
      <c r="A36" s="14">
        <v>3197</v>
      </c>
      <c r="B36" s="14" t="s">
        <v>83</v>
      </c>
      <c r="C36" s="14" t="s">
        <v>118</v>
      </c>
    </row>
    <row r="37" spans="1:3">
      <c r="A37" s="14">
        <v>3307</v>
      </c>
      <c r="B37" s="14" t="s">
        <v>83</v>
      </c>
      <c r="C37" s="14" t="s">
        <v>119</v>
      </c>
    </row>
    <row r="38" spans="1:3">
      <c r="A38" s="14">
        <v>3409</v>
      </c>
      <c r="B38" s="14" t="s">
        <v>83</v>
      </c>
      <c r="C38" s="14" t="s">
        <v>120</v>
      </c>
    </row>
    <row r="39" spans="1:3">
      <c r="A39" s="14">
        <v>3412</v>
      </c>
      <c r="B39" s="14" t="s">
        <v>83</v>
      </c>
      <c r="C39" s="14" t="s">
        <v>121</v>
      </c>
    </row>
    <row r="40" spans="1:3">
      <c r="A40" s="14">
        <v>3424</v>
      </c>
      <c r="B40" s="14" t="s">
        <v>83</v>
      </c>
      <c r="C40" s="14" t="s">
        <v>122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c672b4069056e4e9d324f5337aa7c8d4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1ab9b52ecb968688abdae57f0803a39f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86F69C0-1A34-49D4-8EBC-FE271DF25B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13B2FF-4207-4C0D-8391-5976B6EBC7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F33BF-BAAA-4B3C-9962-772982CA66CD}">
  <ds:schemaRefs>
    <ds:schemaRef ds:uri="http://schemas.microsoft.com/office/2006/metadata/properties"/>
    <ds:schemaRef ds:uri="http://schemas.microsoft.com/office/infopath/2007/PartnerControls"/>
    <ds:schemaRef ds:uri="51e34d96-2713-401a-a424-b548f19a95db"/>
    <ds:schemaRef ds:uri="5fde8ceb-03f6-4652-933b-36820bb0afb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Company>ml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creator>Alexander Gutierrez</dc:creator>
  <dc:description>Plantilla para envío de informes del área de Movilidad Corporativa</dc:description>
  <cp:lastModifiedBy>Javier Gonzalo Fernández Bolañoz</cp:lastModifiedBy>
  <cp:lastPrinted>2012-04-11T16:43:54Z</cp:lastPrinted>
  <dcterms:created xsi:type="dcterms:W3CDTF">2009-08-18T14:05:14Z</dcterms:created>
  <dcterms:modified xsi:type="dcterms:W3CDTF">2025-12-19T15:34:02Z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